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одка по бюджету" sheetId="1" r:id="rId1"/>
    <sheet name="Структура доходов" sheetId="2" r:id="rId2"/>
    <sheet name="Исполнение бюджета по доходам" sheetId="3" r:id="rId3"/>
    <sheet name="Структура расходов" sheetId="5" r:id="rId4"/>
    <sheet name="Расходы  " sheetId="6" r:id="rId5"/>
    <sheet name="Исполнение бюджета по расходам" sheetId="7" r:id="rId6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7" i="2"/>
  <c r="B14" i="2"/>
  <c r="B25" i="3" l="1"/>
  <c r="B17" i="7" l="1"/>
  <c r="B12" i="6"/>
  <c r="B8" i="5"/>
  <c r="C5" i="5" s="1"/>
  <c r="C6" i="5" l="1"/>
  <c r="C7" i="5"/>
  <c r="C4" i="5"/>
  <c r="B13" i="1"/>
  <c r="B15" i="1"/>
  <c r="C8" i="5" l="1"/>
  <c r="C6" i="2"/>
  <c r="C4" i="2" l="1"/>
  <c r="C5" i="2"/>
  <c r="B4" i="1"/>
  <c r="B14" i="1"/>
  <c r="B9" i="1"/>
  <c r="C7" i="2" l="1"/>
</calcChain>
</file>

<file path=xl/sharedStrings.xml><?xml version="1.0" encoding="utf-8"?>
<sst xmlns="http://schemas.openxmlformats.org/spreadsheetml/2006/main" count="104" uniqueCount="77">
  <si>
    <t xml:space="preserve">Доходы </t>
  </si>
  <si>
    <t>Исполнено</t>
  </si>
  <si>
    <t xml:space="preserve">План на конец года </t>
  </si>
  <si>
    <t>тыс. руб</t>
  </si>
  <si>
    <t>тыс.руб</t>
  </si>
  <si>
    <t>Расходы</t>
  </si>
  <si>
    <t>Итог по бюджету</t>
  </si>
  <si>
    <t>Источники финансирования дефицита бюджета</t>
  </si>
  <si>
    <t>Прогноз остатка на счетах по исполнению бюджета на конец периода</t>
  </si>
  <si>
    <t>Бюджетные кредиты</t>
  </si>
  <si>
    <t>Показатели</t>
  </si>
  <si>
    <t>Налоговые доходы</t>
  </si>
  <si>
    <t>Неналоговые доходы</t>
  </si>
  <si>
    <t>Безвозмездные поступления</t>
  </si>
  <si>
    <t>Исполнено
(тыс.руб.)</t>
  </si>
  <si>
    <t>Исполнено 
(%)</t>
  </si>
  <si>
    <t>Итого</t>
  </si>
  <si>
    <t>%</t>
  </si>
  <si>
    <t>Средства местного бюджета</t>
  </si>
  <si>
    <t>Средства окружного бюджета</t>
  </si>
  <si>
    <t>Средства федерального бюджета</t>
  </si>
  <si>
    <t>Благотворительные средства</t>
  </si>
  <si>
    <t>Виды расхода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</si>
  <si>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</si>
  <si>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</si>
  <si>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Социальное обеспечение и иные выплаты населению</t>
  </si>
  <si>
    <t>Бюджетные инвестиции</t>
  </si>
  <si>
    <t>Межбюджетные трансферты</t>
  </si>
  <si>
    <t>Предоставление субсидий 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</si>
  <si>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</si>
  <si>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</si>
  <si>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ИТОГО :</t>
  </si>
  <si>
    <t>Расходы в разрезе видов расходов</t>
  </si>
  <si>
    <t>Исполнено  тыс. рублей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</si>
  <si>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</si>
  <si>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</si>
  <si>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</si>
  <si>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</si>
  <si>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</si>
  <si>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</si>
  <si>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</si>
  <si>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</si>
  <si>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</si>
  <si>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</si>
  <si>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</si>
  <si>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</si>
  <si>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</si>
  <si>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поселений</t>
  </si>
  <si>
    <t>НДФЛ</t>
  </si>
  <si>
    <t xml:space="preserve">Доходы от уплаты акцизов на нефтепродукты
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</si>
  <si>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</si>
  <si>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</si>
  <si>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</si>
  <si>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Патентная система налогооблажения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</si>
  <si>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</si>
  <si>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</si>
  <si>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</si>
  <si>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</si>
  <si>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</si>
  <si>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</si>
  <si>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</si>
  <si>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</si>
  <si>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</si>
  <si>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</si>
  <si>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</t>
  </si>
  <si>
    <t xml:space="preserve">Субсидии </t>
  </si>
  <si>
    <t xml:space="preserve">Субвенции </t>
  </si>
  <si>
    <t>Иные межбюджетные трансферты:</t>
  </si>
  <si>
    <t>Прочие безвозмездные поступления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</si>
  <si>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</si>
  <si>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Исполнение бюджета по расходам, тыс.руб.</t>
  </si>
  <si>
    <t>ИТОГО</t>
  </si>
  <si>
    <t>ТЫС.РУБ.</t>
  </si>
  <si>
    <t>в млн.руб.</t>
  </si>
  <si>
    <t>Сводка по бюджету на 01.02.2023г.</t>
  </si>
  <si>
    <t>в млн.рублей</t>
  </si>
  <si>
    <t>на 01.02.2023г.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</si>
</sst>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;[Red]\-#,##0.00;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8FFA3"/>
        <bgColor indexed="64"/>
      </patternFill>
    </fill>
    <fill>
      <patternFill patternType="solid">
        <fgColor rgb="FFCDFFD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/>
    <xf numFmtId="0" fontId="17" fillId="0" borderId="0"/>
  </cellStyleXfs>
  <cellXfs count="5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4" fontId="0" fillId="0" borderId="1" xfId="0" applyNumberFormat="1" applyBorder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" fillId="5" borderId="1" xfId="2" applyFont="1" applyFill="1" applyBorder="1"/>
    <xf numFmtId="4" fontId="5" fillId="6" borderId="1" xfId="0" applyNumberFormat="1" applyFont="1" applyFill="1" applyBorder="1"/>
    <xf numFmtId="4" fontId="0" fillId="6" borderId="1" xfId="0" applyNumberFormat="1" applyFont="1" applyFill="1" applyBorder="1"/>
    <xf numFmtId="0" fontId="2" fillId="5" borderId="1" xfId="2" applyFont="1" applyFill="1" applyBorder="1" applyAlignment="1">
      <alignment wrapText="1"/>
    </xf>
    <xf numFmtId="4" fontId="0" fillId="0" borderId="1" xfId="0" applyNumberFormat="1" applyFont="1" applyBorder="1"/>
    <xf numFmtId="0" fontId="6" fillId="0" borderId="0" xfId="0" applyFont="1"/>
    <xf numFmtId="4" fontId="2" fillId="0" borderId="1" xfId="0" applyNumberFormat="1" applyFont="1" applyBorder="1"/>
    <xf numFmtId="0" fontId="2" fillId="0" borderId="0" xfId="0" applyFont="1" applyAlignment="1"/>
    <xf numFmtId="0" fontId="7" fillId="0" borderId="3" xfId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0" xfId="0" applyNumberFormat="1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2" fillId="0" borderId="1" xfId="0" applyFont="1" applyFill="1" applyBorder="1"/>
    <xf numFmtId="4" fontId="13" fillId="0" borderId="0" xfId="0" applyNumberFormat="1" applyFont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 wrapText="1"/>
    </xf>
    <xf numFmtId="164" fontId="10" fillId="0" borderId="1" xfId="3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0" borderId="0" xfId="0" applyFont="1"/>
    <xf numFmtId="4" fontId="5" fillId="0" borderId="1" xfId="0" applyNumberFormat="1" applyFont="1" applyFill="1" applyBorder="1"/>
    <xf numFmtId="4" fontId="5" fillId="0" borderId="1" xfId="0" applyNumberFormat="1" applyFont="1" applyBorder="1"/>
    <xf numFmtId="9" fontId="5" fillId="0" borderId="1" xfId="0" applyNumberFormat="1" applyFont="1" applyBorder="1"/>
    <xf numFmtId="9" fontId="5" fillId="0" borderId="1" xfId="0" applyNumberFormat="1" applyFont="1" applyFill="1" applyBorder="1"/>
    <xf numFmtId="4" fontId="16" fillId="0" borderId="0" xfId="0" applyNumberFormat="1" applyFont="1" applyBorder="1"/>
    <xf numFmtId="4" fontId="16" fillId="0" borderId="0" xfId="0" applyNumberFormat="1" applyFont="1"/>
    <xf numFmtId="4" fontId="16" fillId="0" borderId="0" xfId="0" applyNumberFormat="1" applyFont="1" applyFill="1"/>
    <xf numFmtId="0" fontId="5" fillId="0" borderId="0" xfId="0" applyFont="1" applyFill="1"/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165" fontId="18" fillId="0" borderId="1" xfId="4" applyNumberFormat="1" applyFont="1" applyFill="1" applyBorder="1" applyAlignment="1" applyProtection="1">
      <protection hidden="1"/>
    </xf>
    <xf numFmtId="4" fontId="19" fillId="0" borderId="1" xfId="0" applyNumberFormat="1" applyFont="1" applyFill="1" applyBorder="1"/>
    <xf numFmtId="0" fontId="5" fillId="0" borderId="1" xfId="0" applyFont="1" applyBorder="1"/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5">
    <cellStyle name="40% — акцент1" xfId="2" builtinId="31"/>
    <cellStyle name="Акцент1" xfId="1" builtinId="29"/>
    <cellStyle name="Обычный" xfId="0" builtinId="0"/>
    <cellStyle name="Обычный 2" xfId="4"/>
    <cellStyle name="Обычный_Сокращенный анализ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F24" sqref="F24"/>
    </sheetView>
  </sheetViews>
  <sheetFormatPr defaultRowHeight="15" x14ac:dyDescent="0.25"/>
  <cols>
    <col min="1" max="1" width="21.42578125" customWidth="1"/>
    <col min="2" max="2" width="16.85546875" customWidth="1"/>
    <col min="4" max="4" width="13" customWidth="1"/>
  </cols>
  <sheetData>
    <row r="1" spans="1:3" ht="20.25" x14ac:dyDescent="0.3">
      <c r="A1" s="16" t="s">
        <v>74</v>
      </c>
    </row>
    <row r="3" spans="1:3" x14ac:dyDescent="0.25">
      <c r="A3" s="2" t="s">
        <v>0</v>
      </c>
      <c r="B3" s="43">
        <v>151688.78</v>
      </c>
      <c r="C3" s="1" t="s">
        <v>3</v>
      </c>
    </row>
    <row r="4" spans="1:3" x14ac:dyDescent="0.25">
      <c r="A4" s="1" t="s">
        <v>1</v>
      </c>
      <c r="B4" s="44">
        <f>B3/B5</f>
        <v>2.9387981860101477E-2</v>
      </c>
      <c r="C4" s="1"/>
    </row>
    <row r="5" spans="1:3" x14ac:dyDescent="0.25">
      <c r="A5" s="1" t="s">
        <v>2</v>
      </c>
      <c r="B5" s="43">
        <v>5161592.2699999996</v>
      </c>
      <c r="C5" s="1" t="s">
        <v>4</v>
      </c>
    </row>
    <row r="6" spans="1:3" x14ac:dyDescent="0.25">
      <c r="A6" s="3"/>
      <c r="B6" s="46"/>
      <c r="C6" s="3"/>
    </row>
    <row r="7" spans="1:3" x14ac:dyDescent="0.25">
      <c r="B7" s="47"/>
    </row>
    <row r="8" spans="1:3" x14ac:dyDescent="0.25">
      <c r="A8" s="2" t="s">
        <v>5</v>
      </c>
      <c r="B8" s="42">
        <v>102916.94152000001</v>
      </c>
      <c r="C8" s="1" t="s">
        <v>3</v>
      </c>
    </row>
    <row r="9" spans="1:3" x14ac:dyDescent="0.25">
      <c r="A9" s="1" t="s">
        <v>1</v>
      </c>
      <c r="B9" s="44">
        <f>B8/B10</f>
        <v>1.9634671340050647E-2</v>
      </c>
      <c r="C9" s="1"/>
    </row>
    <row r="10" spans="1:3" x14ac:dyDescent="0.25">
      <c r="A10" s="1" t="s">
        <v>2</v>
      </c>
      <c r="B10" s="42">
        <v>5241592.2699999996</v>
      </c>
      <c r="C10" s="1" t="s">
        <v>4</v>
      </c>
    </row>
    <row r="11" spans="1:3" x14ac:dyDescent="0.25">
      <c r="B11" s="48"/>
    </row>
    <row r="12" spans="1:3" x14ac:dyDescent="0.25">
      <c r="B12" s="48"/>
    </row>
    <row r="13" spans="1:3" x14ac:dyDescent="0.25">
      <c r="A13" s="2" t="s">
        <v>6</v>
      </c>
      <c r="B13" s="42">
        <f>B3-B8</f>
        <v>48771.838479999991</v>
      </c>
      <c r="C13" s="1" t="s">
        <v>4</v>
      </c>
    </row>
    <row r="14" spans="1:3" x14ac:dyDescent="0.25">
      <c r="A14" s="1" t="s">
        <v>1</v>
      </c>
      <c r="B14" s="45">
        <f>B13/B15</f>
        <v>-0.60964798099999984</v>
      </c>
      <c r="C14" s="1"/>
    </row>
    <row r="15" spans="1:3" x14ac:dyDescent="0.25">
      <c r="A15" s="1" t="s">
        <v>2</v>
      </c>
      <c r="B15" s="42">
        <f>B5-B10</f>
        <v>-80000</v>
      </c>
      <c r="C15" s="1" t="s">
        <v>4</v>
      </c>
    </row>
    <row r="16" spans="1:3" x14ac:dyDescent="0.25">
      <c r="B16" s="49"/>
    </row>
    <row r="17" spans="1:4" x14ac:dyDescent="0.25">
      <c r="B17" s="41"/>
    </row>
    <row r="18" spans="1:4" x14ac:dyDescent="0.25">
      <c r="A18" s="5" t="s">
        <v>7</v>
      </c>
      <c r="B18" s="41"/>
      <c r="D18" s="55"/>
    </row>
    <row r="19" spans="1:4" ht="75" x14ac:dyDescent="0.25">
      <c r="A19" s="6" t="s">
        <v>8</v>
      </c>
      <c r="B19" s="54">
        <v>47.51</v>
      </c>
      <c r="C19" s="1" t="s">
        <v>17</v>
      </c>
    </row>
    <row r="20" spans="1:4" ht="20.25" customHeight="1" x14ac:dyDescent="0.25">
      <c r="A20" s="1" t="s">
        <v>9</v>
      </c>
      <c r="B20" s="54">
        <v>52.49</v>
      </c>
      <c r="C20" s="1" t="s">
        <v>17</v>
      </c>
    </row>
    <row r="21" spans="1:4" x14ac:dyDescent="0.25">
      <c r="B21" s="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23.28515625" customWidth="1"/>
    <col min="2" max="2" width="15.28515625" customWidth="1"/>
    <col min="3" max="3" width="17.5703125" customWidth="1"/>
  </cols>
  <sheetData>
    <row r="1" spans="1:3" x14ac:dyDescent="0.25">
      <c r="A1" t="s">
        <v>76</v>
      </c>
    </row>
    <row r="2" spans="1:3" ht="30" x14ac:dyDescent="0.25">
      <c r="A2" s="7" t="s">
        <v>10</v>
      </c>
      <c r="B2" s="8" t="s">
        <v>14</v>
      </c>
      <c r="C2" s="8" t="s">
        <v>15</v>
      </c>
    </row>
    <row r="3" spans="1:3" x14ac:dyDescent="0.25">
      <c r="A3" s="9">
        <v>1</v>
      </c>
      <c r="B3" s="10">
        <v>2</v>
      </c>
      <c r="C3" s="10">
        <v>3</v>
      </c>
    </row>
    <row r="4" spans="1:3" x14ac:dyDescent="0.25">
      <c r="A4" s="11" t="s">
        <v>11</v>
      </c>
      <c r="B4" s="12">
        <v>43290.2</v>
      </c>
      <c r="C4" s="12">
        <f>B4/B7*100</f>
        <v>28.538827987145787</v>
      </c>
    </row>
    <row r="5" spans="1:3" x14ac:dyDescent="0.25">
      <c r="A5" s="11" t="s">
        <v>12</v>
      </c>
      <c r="B5" s="13">
        <v>19020.63</v>
      </c>
      <c r="C5" s="12">
        <f>B5/B7*100</f>
        <v>12.539246475579805</v>
      </c>
    </row>
    <row r="6" spans="1:3" ht="37.5" customHeight="1" x14ac:dyDescent="0.25">
      <c r="A6" s="14" t="s">
        <v>13</v>
      </c>
      <c r="B6" s="15">
        <v>89377.95</v>
      </c>
      <c r="C6" s="12">
        <f>B6/B7*100</f>
        <v>58.921925537274412</v>
      </c>
    </row>
    <row r="7" spans="1:3" x14ac:dyDescent="0.25">
      <c r="A7" s="1" t="s">
        <v>16</v>
      </c>
      <c r="B7" s="4">
        <f>SUM(B4:B6)</f>
        <v>151688.78</v>
      </c>
      <c r="C7" s="4">
        <f>C4+C5+C6</f>
        <v>100</v>
      </c>
    </row>
    <row r="10" spans="1:3" x14ac:dyDescent="0.25">
      <c r="B10" t="s">
        <v>73</v>
      </c>
    </row>
    <row r="11" spans="1:3" x14ac:dyDescent="0.25">
      <c r="A11" s="11" t="s">
        <v>11</v>
      </c>
      <c r="B11" s="1">
        <v>43.3</v>
      </c>
    </row>
    <row r="12" spans="1:3" x14ac:dyDescent="0.25">
      <c r="A12" s="11" t="s">
        <v>12</v>
      </c>
      <c r="B12" s="1">
        <v>19</v>
      </c>
    </row>
    <row r="13" spans="1:3" ht="30" x14ac:dyDescent="0.25">
      <c r="A13" s="14" t="s">
        <v>13</v>
      </c>
      <c r="B13" s="1">
        <v>89.4</v>
      </c>
    </row>
    <row r="14" spans="1:3" x14ac:dyDescent="0.25">
      <c r="A14" s="1"/>
      <c r="B14" s="1">
        <f>B11+B12+B13</f>
        <v>151.69999999999999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="80" zoomScaleNormal="80" workbookViewId="0"/>
  </sheetViews>
  <sheetFormatPr defaultRowHeight="15" x14ac:dyDescent="0.25"/>
  <cols>
    <col min="1" max="1" width="37.5703125" customWidth="1"/>
    <col min="2" max="2" width="20.42578125" customWidth="1"/>
    <col min="3" max="3" width="10.7109375" customWidth="1"/>
    <col min="4" max="4" width="11.42578125" customWidth="1"/>
    <col min="5" max="5" width="9" customWidth="1"/>
    <col min="6" max="6" width="11.7109375" customWidth="1"/>
    <col min="7" max="7" width="10.28515625" customWidth="1"/>
    <col min="8" max="11" width="9.28515625" bestFit="1" customWidth="1"/>
    <col min="12" max="12" width="12.42578125" customWidth="1"/>
    <col min="13" max="13" width="13.140625" customWidth="1"/>
    <col min="14" max="18" width="9.28515625" bestFit="1" customWidth="1"/>
    <col min="19" max="19" width="9.85546875" bestFit="1" customWidth="1"/>
    <col min="20" max="20" width="13.28515625" customWidth="1"/>
    <col min="21" max="21" width="12" customWidth="1"/>
    <col min="22" max="22" width="9.28515625" bestFit="1" customWidth="1"/>
    <col min="24" max="24" width="14.140625" customWidth="1"/>
  </cols>
  <sheetData>
    <row r="1" spans="1:28" x14ac:dyDescent="0.25">
      <c r="A1" t="s">
        <v>76</v>
      </c>
    </row>
    <row r="2" spans="1:28" ht="46.5" customHeight="1" x14ac:dyDescent="0.25">
      <c r="A2" s="30" t="s">
        <v>10</v>
      </c>
      <c r="B2" s="31" t="s">
        <v>72</v>
      </c>
      <c r="C2" s="19"/>
      <c r="X2" s="20"/>
      <c r="Y2" s="20"/>
      <c r="Z2" s="20"/>
      <c r="AA2" s="20"/>
      <c r="AB2" s="20"/>
    </row>
    <row r="3" spans="1:28" s="22" customFormat="1" ht="15.75" x14ac:dyDescent="0.25">
      <c r="A3" s="34" t="s">
        <v>48</v>
      </c>
      <c r="B3" s="33">
        <v>39387.870000000003</v>
      </c>
      <c r="C3" s="32"/>
      <c r="X3" s="29"/>
      <c r="Y3" s="21"/>
      <c r="Z3" s="21"/>
      <c r="AA3" s="21"/>
      <c r="AB3" s="21"/>
    </row>
    <row r="4" spans="1:28" ht="47.25" x14ac:dyDescent="0.25">
      <c r="A4" s="34" t="s">
        <v>49</v>
      </c>
      <c r="B4" s="50">
        <v>346.05</v>
      </c>
      <c r="C4" s="23"/>
      <c r="D4" s="23"/>
      <c r="E4" s="23"/>
      <c r="F4" s="23"/>
      <c r="G4" s="23"/>
      <c r="H4" s="23"/>
      <c r="I4" s="23"/>
      <c r="J4" s="2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31.5" x14ac:dyDescent="0.25">
      <c r="A5" s="34" t="s">
        <v>50</v>
      </c>
      <c r="B5" s="33">
        <v>1667.45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5.75" x14ac:dyDescent="0.25">
      <c r="A6" s="34" t="s">
        <v>51</v>
      </c>
      <c r="B6" s="33">
        <v>-149.47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1.5" hidden="1" x14ac:dyDescent="0.25">
      <c r="A7" s="34" t="s">
        <v>52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31.5" x14ac:dyDescent="0.25">
      <c r="A8" s="35" t="s">
        <v>53</v>
      </c>
      <c r="B8" s="33">
        <v>448.27</v>
      </c>
    </row>
    <row r="9" spans="1:28" ht="31.5" x14ac:dyDescent="0.25">
      <c r="A9" s="35" t="s">
        <v>54</v>
      </c>
      <c r="B9" s="33">
        <v>106.5</v>
      </c>
    </row>
    <row r="10" spans="1:28" ht="15.75" x14ac:dyDescent="0.25">
      <c r="A10" s="35" t="s">
        <v>55</v>
      </c>
      <c r="B10" s="33">
        <v>689.38</v>
      </c>
    </row>
    <row r="11" spans="1:28" ht="15.75" x14ac:dyDescent="0.25">
      <c r="A11" s="35" t="s">
        <v>56</v>
      </c>
      <c r="B11" s="33">
        <v>291.51</v>
      </c>
    </row>
    <row r="12" spans="1:28" ht="15.75" x14ac:dyDescent="0.25">
      <c r="A12" s="35" t="s">
        <v>57</v>
      </c>
      <c r="B12" s="33">
        <v>502.64</v>
      </c>
    </row>
    <row r="13" spans="1:28" ht="31.5" x14ac:dyDescent="0.25">
      <c r="A13" s="35" t="s">
        <v>58</v>
      </c>
      <c r="B13" s="33">
        <v>4045.85</v>
      </c>
    </row>
    <row r="14" spans="1:28" ht="31.5" x14ac:dyDescent="0.25">
      <c r="A14" s="35" t="s">
        <v>59</v>
      </c>
      <c r="B14" s="33">
        <v>35.020000000000003</v>
      </c>
    </row>
    <row r="15" spans="1:28" ht="31.5" x14ac:dyDescent="0.25">
      <c r="A15" s="35" t="s">
        <v>60</v>
      </c>
      <c r="B15" s="33">
        <v>1.4</v>
      </c>
    </row>
    <row r="16" spans="1:28" ht="31.5" x14ac:dyDescent="0.25">
      <c r="A16" s="35" t="s">
        <v>61</v>
      </c>
      <c r="B16" s="33">
        <v>786.91</v>
      </c>
    </row>
    <row r="17" spans="1:2" ht="31.5" x14ac:dyDescent="0.25">
      <c r="A17" s="36" t="s">
        <v>62</v>
      </c>
      <c r="B17" s="33">
        <v>14181.34</v>
      </c>
    </row>
    <row r="18" spans="1:2" ht="15.75" x14ac:dyDescent="0.25">
      <c r="A18" s="35" t="s">
        <v>63</v>
      </c>
      <c r="B18" s="33">
        <v>-29.89</v>
      </c>
    </row>
    <row r="19" spans="1:2" ht="15.75" x14ac:dyDescent="0.25">
      <c r="A19" s="35" t="s">
        <v>64</v>
      </c>
      <c r="B19" s="51">
        <v>6595.7</v>
      </c>
    </row>
    <row r="20" spans="1:2" ht="15.75" x14ac:dyDescent="0.25">
      <c r="A20" s="35" t="s">
        <v>65</v>
      </c>
      <c r="B20" s="51">
        <v>440.39</v>
      </c>
    </row>
    <row r="21" spans="1:2" ht="15.75" x14ac:dyDescent="0.25">
      <c r="A21" s="35" t="s">
        <v>66</v>
      </c>
      <c r="B21" s="51">
        <v>68438.740000000005</v>
      </c>
    </row>
    <row r="22" spans="1:2" ht="15.75" x14ac:dyDescent="0.25">
      <c r="A22" s="35" t="s">
        <v>67</v>
      </c>
      <c r="B22" s="33">
        <v>15108.82</v>
      </c>
    </row>
    <row r="23" spans="1:2" ht="15.75" x14ac:dyDescent="0.25">
      <c r="A23" s="35" t="s">
        <v>68</v>
      </c>
      <c r="B23" s="51">
        <v>0</v>
      </c>
    </row>
    <row r="24" spans="1:2" ht="63" x14ac:dyDescent="0.25">
      <c r="A24" s="37" t="s">
        <v>69</v>
      </c>
      <c r="B24" s="51">
        <v>-1205.7</v>
      </c>
    </row>
    <row r="25" spans="1:2" ht="30.75" customHeight="1" x14ac:dyDescent="0.25">
      <c r="A25" s="38" t="s">
        <v>71</v>
      </c>
      <c r="B25" s="39">
        <f>SUM(B3:B24)</f>
        <v>151688.78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32.28515625" customWidth="1"/>
    <col min="2" max="2" width="19" customWidth="1"/>
    <col min="3" max="3" width="15.85546875" customWidth="1"/>
  </cols>
  <sheetData>
    <row r="1" spans="1:3" x14ac:dyDescent="0.25">
      <c r="A1" t="s">
        <v>76</v>
      </c>
    </row>
    <row r="2" spans="1:3" ht="30" x14ac:dyDescent="0.25">
      <c r="A2" s="7" t="s">
        <v>10</v>
      </c>
      <c r="B2" s="8" t="s">
        <v>14</v>
      </c>
      <c r="C2" s="8" t="s">
        <v>15</v>
      </c>
    </row>
    <row r="3" spans="1:3" x14ac:dyDescent="0.25">
      <c r="A3" s="9">
        <v>1</v>
      </c>
      <c r="B3" s="10">
        <v>2</v>
      </c>
      <c r="C3" s="10">
        <v>3</v>
      </c>
    </row>
    <row r="4" spans="1:3" x14ac:dyDescent="0.25">
      <c r="A4" s="11" t="s">
        <v>18</v>
      </c>
      <c r="B4" s="12">
        <v>30806.12</v>
      </c>
      <c r="C4" s="12">
        <f>B4/B8*100</f>
        <v>29.932992566627032</v>
      </c>
    </row>
    <row r="5" spans="1:3" x14ac:dyDescent="0.25">
      <c r="A5" s="11" t="s">
        <v>19</v>
      </c>
      <c r="B5" s="12">
        <v>68309.31</v>
      </c>
      <c r="C5" s="12">
        <f>B5/B8*100</f>
        <v>66.373242344749087</v>
      </c>
    </row>
    <row r="6" spans="1:3" ht="15.75" customHeight="1" x14ac:dyDescent="0.25">
      <c r="A6" s="14" t="s">
        <v>20</v>
      </c>
      <c r="B6" s="43">
        <v>3801.51</v>
      </c>
      <c r="C6" s="12">
        <f>B6/B8*100</f>
        <v>3.6937650886238944</v>
      </c>
    </row>
    <row r="7" spans="1:3" x14ac:dyDescent="0.25">
      <c r="A7" s="14" t="s">
        <v>21</v>
      </c>
      <c r="B7" s="43">
        <v>0</v>
      </c>
      <c r="C7" s="12">
        <f>B7/B8*100</f>
        <v>0</v>
      </c>
    </row>
    <row r="8" spans="1:3" x14ac:dyDescent="0.25">
      <c r="A8" s="2" t="s">
        <v>16</v>
      </c>
      <c r="B8" s="17">
        <f>SUM(B4:B7)</f>
        <v>102916.93999999999</v>
      </c>
      <c r="C8" s="17">
        <f>C4+C5+C7+C6</f>
        <v>100.00000000000001</v>
      </c>
    </row>
    <row r="11" spans="1:3" x14ac:dyDescent="0.25">
      <c r="B11" s="40" t="s">
        <v>75</v>
      </c>
    </row>
    <row r="12" spans="1:3" x14ac:dyDescent="0.25">
      <c r="A12" s="11" t="s">
        <v>18</v>
      </c>
      <c r="B12" s="12">
        <v>30.8</v>
      </c>
    </row>
    <row r="13" spans="1:3" x14ac:dyDescent="0.25">
      <c r="A13" s="11" t="s">
        <v>19</v>
      </c>
      <c r="B13" s="12">
        <v>68.3</v>
      </c>
    </row>
    <row r="14" spans="1:3" ht="30" x14ac:dyDescent="0.25">
      <c r="A14" s="14" t="s">
        <v>20</v>
      </c>
      <c r="B14" s="43">
        <v>3.8</v>
      </c>
    </row>
    <row r="15" spans="1:3" x14ac:dyDescent="0.25">
      <c r="A15" s="14" t="s">
        <v>21</v>
      </c>
      <c r="B15" s="43">
        <v>0</v>
      </c>
    </row>
    <row r="16" spans="1:3" x14ac:dyDescent="0.25">
      <c r="A16" s="2" t="s">
        <v>16</v>
      </c>
      <c r="B16" s="17">
        <f>SUM(B12:B15)</f>
        <v>102.89999999999999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55.7109375" customWidth="1"/>
    <col min="2" max="2" width="24.140625" customWidth="1"/>
  </cols>
  <sheetData>
    <row r="1" spans="1:3" x14ac:dyDescent="0.25">
      <c r="A1" t="s">
        <v>76</v>
      </c>
    </row>
    <row r="2" spans="1:3" x14ac:dyDescent="0.25">
      <c r="A2" s="56" t="s">
        <v>32</v>
      </c>
      <c r="B2" s="56"/>
      <c r="C2" s="18"/>
    </row>
    <row r="3" spans="1:3" x14ac:dyDescent="0.25">
      <c r="A3" s="24" t="s">
        <v>22</v>
      </c>
      <c r="B3" s="24" t="s">
        <v>33</v>
      </c>
    </row>
    <row r="4" spans="1:3" ht="69" customHeight="1" x14ac:dyDescent="0.25">
      <c r="A4" s="25" t="s">
        <v>23</v>
      </c>
      <c r="B4" s="42">
        <v>19191</v>
      </c>
    </row>
    <row r="5" spans="1:3" ht="23.25" customHeight="1" x14ac:dyDescent="0.25">
      <c r="A5" s="25" t="s">
        <v>24</v>
      </c>
      <c r="B5" s="42">
        <v>956.37</v>
      </c>
    </row>
    <row r="6" spans="1:3" ht="24.75" customHeight="1" x14ac:dyDescent="0.25">
      <c r="A6" s="25" t="s">
        <v>25</v>
      </c>
      <c r="B6" s="42">
        <v>1359.07</v>
      </c>
    </row>
    <row r="7" spans="1:3" ht="22.5" customHeight="1" x14ac:dyDescent="0.25">
      <c r="A7" s="25" t="s">
        <v>26</v>
      </c>
      <c r="B7" s="42">
        <v>0</v>
      </c>
    </row>
    <row r="8" spans="1:3" ht="22.5" customHeight="1" x14ac:dyDescent="0.25">
      <c r="A8" s="25" t="s">
        <v>27</v>
      </c>
      <c r="B8" s="42">
        <v>7222.39</v>
      </c>
    </row>
    <row r="9" spans="1:3" ht="27.75" customHeight="1" x14ac:dyDescent="0.25">
      <c r="A9" s="25" t="s">
        <v>28</v>
      </c>
      <c r="B9" s="42">
        <v>74187.259999999995</v>
      </c>
    </row>
    <row r="10" spans="1:3" ht="22.5" customHeight="1" x14ac:dyDescent="0.25">
      <c r="A10" s="25" t="s">
        <v>29</v>
      </c>
      <c r="B10" s="42">
        <v>0</v>
      </c>
    </row>
    <row r="11" spans="1:3" ht="24.75" customHeight="1" x14ac:dyDescent="0.25">
      <c r="A11" s="25" t="s">
        <v>30</v>
      </c>
      <c r="B11" s="42">
        <v>0.85</v>
      </c>
    </row>
    <row r="12" spans="1:3" x14ac:dyDescent="0.25">
      <c r="A12" s="28" t="s">
        <v>31</v>
      </c>
      <c r="B12" s="53">
        <f>SUM(B4:B11)</f>
        <v>102916.94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" x14ac:dyDescent="0.25"/>
  <cols>
    <col min="1" max="1" width="44" customWidth="1"/>
    <col min="2" max="2" width="16" customWidth="1"/>
    <col min="3" max="3" width="22.140625" customWidth="1"/>
    <col min="5" max="5" width="20.7109375" customWidth="1"/>
    <col min="6" max="6" width="29.5703125" customWidth="1"/>
  </cols>
  <sheetData>
    <row r="1" spans="1:3" x14ac:dyDescent="0.25">
      <c r="A1" t="s">
        <v>76</v>
      </c>
    </row>
    <row r="2" spans="1:3" x14ac:dyDescent="0.25">
      <c r="A2" s="56" t="s">
        <v>70</v>
      </c>
      <c r="B2" s="57"/>
      <c r="C2" s="18"/>
    </row>
    <row r="3" spans="1:3" ht="23.25" customHeight="1" x14ac:dyDescent="0.25">
      <c r="A3" s="25" t="s">
        <v>34</v>
      </c>
      <c r="B3" s="52">
        <v>11603.18679</v>
      </c>
    </row>
    <row r="4" spans="1:3" ht="21.75" customHeight="1" x14ac:dyDescent="0.25">
      <c r="A4" s="25" t="s">
        <v>35</v>
      </c>
      <c r="B4" s="52">
        <v>135.28675999999999</v>
      </c>
    </row>
    <row r="5" spans="1:3" ht="32.25" customHeight="1" x14ac:dyDescent="0.25">
      <c r="A5" s="25" t="s">
        <v>36</v>
      </c>
      <c r="B5" s="52">
        <v>662.37339999999995</v>
      </c>
    </row>
    <row r="6" spans="1:3" ht="15" customHeight="1" x14ac:dyDescent="0.25">
      <c r="A6" s="25" t="s">
        <v>37</v>
      </c>
      <c r="B6" s="52">
        <v>2885.0667600000002</v>
      </c>
    </row>
    <row r="7" spans="1:3" ht="15" customHeight="1" x14ac:dyDescent="0.25">
      <c r="A7" s="25" t="s">
        <v>38</v>
      </c>
      <c r="B7" s="52">
        <v>0</v>
      </c>
    </row>
    <row r="8" spans="1:3" ht="15" customHeight="1" x14ac:dyDescent="0.25">
      <c r="A8" s="25" t="s">
        <v>39</v>
      </c>
      <c r="B8" s="52">
        <v>0</v>
      </c>
    </row>
    <row r="9" spans="1:3" ht="15" customHeight="1" x14ac:dyDescent="0.25">
      <c r="A9" s="25" t="s">
        <v>40</v>
      </c>
      <c r="B9" s="52">
        <v>70053.855479999998</v>
      </c>
    </row>
    <row r="10" spans="1:3" ht="15" customHeight="1" x14ac:dyDescent="0.25">
      <c r="A10" s="25" t="s">
        <v>41</v>
      </c>
      <c r="B10" s="52">
        <v>5463.9161899999999</v>
      </c>
    </row>
    <row r="11" spans="1:3" ht="15" customHeight="1" x14ac:dyDescent="0.25">
      <c r="A11" s="25" t="s">
        <v>42</v>
      </c>
      <c r="B11" s="52">
        <v>0</v>
      </c>
    </row>
    <row r="12" spans="1:3" ht="15" customHeight="1" x14ac:dyDescent="0.25">
      <c r="A12" s="25" t="s">
        <v>43</v>
      </c>
      <c r="B12" s="52">
        <v>1359.0667699999999</v>
      </c>
    </row>
    <row r="13" spans="1:3" ht="15" customHeight="1" x14ac:dyDescent="0.25">
      <c r="A13" s="25" t="s">
        <v>44</v>
      </c>
      <c r="B13" s="52">
        <v>3249.59186</v>
      </c>
    </row>
    <row r="14" spans="1:3" ht="24" customHeight="1" x14ac:dyDescent="0.25">
      <c r="A14" s="25" t="s">
        <v>45</v>
      </c>
      <c r="B14" s="52">
        <v>417.49050999999997</v>
      </c>
    </row>
    <row r="15" spans="1:3" ht="29.25" customHeight="1" x14ac:dyDescent="0.25">
      <c r="A15" s="25" t="s">
        <v>46</v>
      </c>
      <c r="B15" s="52">
        <v>0</v>
      </c>
    </row>
    <row r="16" spans="1:3" ht="30" customHeight="1" x14ac:dyDescent="0.25">
      <c r="A16" s="25" t="s">
        <v>47</v>
      </c>
      <c r="B16" s="52">
        <v>7087.107</v>
      </c>
    </row>
    <row r="17" spans="1:2" ht="15.75" x14ac:dyDescent="0.25">
      <c r="A17" s="26" t="s">
        <v>16</v>
      </c>
      <c r="B17" s="27">
        <f>SUM(B3:B16)</f>
        <v>102916.94152000001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Сводка по бюджету</vt:lpstr>
      <vt:lpstr>Структура доходов</vt:lpstr>
      <vt:lpstr>Исполнение бюджета по доходам</vt:lpstr>
      <vt:lpstr>Структура расходов</vt:lpstr>
      <vt:lpstr>Расходы  </vt:lpstr>
      <vt:lpstr>Исполнение бюджета по расходам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2023-02-22T10:07:51Z</dcterms:modified>
</cp:coreProperties>
</file>