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C26CEFA9-0A89-4AC3-AA88-4969C4DA9A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емография" sheetId="3" r:id="rId1"/>
    <sheet name="Образование" sheetId="4" r:id="rId2"/>
    <sheet name="Жилье и гор.среда" sheetId="2" r:id="rId3"/>
    <sheet name="Экология" sheetId="1" r:id="rId4"/>
    <sheet name="МСП" sheetId="5" r:id="rId5"/>
    <sheet name="Культура" sheetId="7" r:id="rId6"/>
  </sheets>
  <externalReferences>
    <externalReference r:id="rId7"/>
  </externalReferences>
  <definedNames>
    <definedName name="_xlnm.Print_Titles" localSheetId="0">Демография!$3:$5</definedName>
    <definedName name="_xlnm.Print_Titles" localSheetId="2">'Жилье и гор.среда'!$2:$4</definedName>
    <definedName name="_xlnm.Print_Titles" localSheetId="4">МСП!$3:$5</definedName>
    <definedName name="_xlnm.Print_Titles" localSheetId="1">Образование!$3:$5</definedName>
    <definedName name="_xlnm.Print_Titles" localSheetId="3">Экология!$2:$4</definedName>
    <definedName name="_xlnm.Print_Area" localSheetId="0">Демография!$A$1:$L$15</definedName>
    <definedName name="_xlnm.Print_Area" localSheetId="1">Образование!$A$1:$L$36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I33" i="5"/>
  <c r="H31" i="5"/>
  <c r="G31" i="5"/>
  <c r="G7" i="5"/>
  <c r="I31" i="5" l="1"/>
  <c r="H20" i="2"/>
  <c r="G20" i="2"/>
  <c r="H7" i="5" l="1"/>
  <c r="I10" i="5"/>
  <c r="I9" i="5"/>
  <c r="I7" i="5" l="1"/>
  <c r="H6" i="2"/>
  <c r="I9" i="2" l="1"/>
  <c r="I7" i="2"/>
  <c r="I8" i="2"/>
  <c r="G6" i="2"/>
  <c r="I6" i="2" s="1"/>
  <c r="K26" i="5" l="1"/>
  <c r="L26" i="5"/>
  <c r="K19" i="5"/>
  <c r="L19" i="5"/>
</calcChain>
</file>

<file path=xl/sharedStrings.xml><?xml version="1.0" encoding="utf-8"?>
<sst xmlns="http://schemas.openxmlformats.org/spreadsheetml/2006/main" count="518" uniqueCount="142">
  <si>
    <t>№
п/п</t>
  </si>
  <si>
    <t xml:space="preserve">Наименование регионального проекта </t>
  </si>
  <si>
    <t>Исполнение целевых показателей</t>
  </si>
  <si>
    <t>Источники финансирования</t>
  </si>
  <si>
    <t>Исполнение финансовых показателей</t>
  </si>
  <si>
    <t>Краткий отчет о проделанной работе</t>
  </si>
  <si>
    <t xml:space="preserve">Заместитель главы
(куратор) 
по  направлению деятельности </t>
  </si>
  <si>
    <t>Ответственный исполнитель</t>
  </si>
  <si>
    <t>Наименование показателя</t>
  </si>
  <si>
    <t>% исполнения</t>
  </si>
  <si>
    <t>Национальный проект Российской Федерации «Экология»</t>
  </si>
  <si>
    <t xml:space="preserve">всего </t>
  </si>
  <si>
    <t>федеральный бюджет</t>
  </si>
  <si>
    <t>бюджет автономного округа</t>
  </si>
  <si>
    <t>местный бюджет</t>
  </si>
  <si>
    <t>иные источники</t>
  </si>
  <si>
    <t>Национальный проект Российской Федерации «Демография»</t>
  </si>
  <si>
    <t>Национальный проект Российской Федерации «Жилье и городская среда»</t>
  </si>
  <si>
    <t xml:space="preserve">2.Количество населения, вовлеченного в мероприятия по очистке берегов водных объектов, (нарастающим итогом), тыс. человек </t>
  </si>
  <si>
    <t xml:space="preserve">Михалев Владлен Геннадьевич – заместитель главы
Нефтеюганского района </t>
  </si>
  <si>
    <t>Современная школа</t>
  </si>
  <si>
    <t>Успех каждого ребенка</t>
  </si>
  <si>
    <t>Цифровая образовательная среда</t>
  </si>
  <si>
    <t>Социальная активность</t>
  </si>
  <si>
    <t>_</t>
  </si>
  <si>
    <t>Национальный проект Российской Федерации «Малое и среднее предпринимательство 
и поддержка индивидуальной предпринимательской инициативы»</t>
  </si>
  <si>
    <t xml:space="preserve">не установлено </t>
  </si>
  <si>
    <t>1.Доля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среды, %</t>
  </si>
  <si>
    <t xml:space="preserve"> - </t>
  </si>
  <si>
    <t>Национальный проект Российской Федерации «Образование»</t>
  </si>
  <si>
    <t xml:space="preserve">Кошаков Валентин Сергеевич - директор департамента строительства и жилищно-коммунального комплекса Нефтеюганского района - заместитель главы района </t>
  </si>
  <si>
    <t xml:space="preserve">Пайвина С.Д. - заместитель директора департамента образования и молодежной политики Нефтеюганского района     </t>
  </si>
  <si>
    <t>Усманова Р.Р. - главный специалист МКУ "Центр бухгалтерского обслуживания и организационного обеспечения образования"</t>
  </si>
  <si>
    <t>1. Доля общеобразовательных организаций, оснащенных в целях внедрения цифровой образовательной среды, %</t>
  </si>
  <si>
    <t>3. Доля педагогических работников, использующих сервисы федеральной информационно-сервисной платформы цифровой образовательной среды, %</t>
  </si>
  <si>
    <t>Кошаков Валентин Сергеевич - директор департамента строительства и жилищно-коммунального комплекса-заместитель главы Нефтеюганского района</t>
  </si>
  <si>
    <t xml:space="preserve">Уровень обеспеченности граждан спортивными сооружениями исходя из единовременной пропускной способности объектов спорта,  %         </t>
  </si>
  <si>
    <t>Объем жилищного строительства, млн. кв.м.</t>
  </si>
  <si>
    <t>10</t>
  </si>
  <si>
    <t>Щегульная Людмила Ивановна - 
заместитель главы района,
курирующий финансовую сферу</t>
  </si>
  <si>
    <t xml:space="preserve">Щегульная Людмила Ивановна - 
заместитель главы района,
курирующий финансовую сферу
</t>
  </si>
  <si>
    <t xml:space="preserve">Наименование показателя </t>
  </si>
  <si>
    <t xml:space="preserve">2. Доля городского населения Российской Федерации, обеспеченного качественной питьевой водой из системы централизованного водоснабжения </t>
  </si>
  <si>
    <t>3. Количество построенных и реконструированных (модернизированных) объектов питьевого водоснабжения и водоподготовки, предусмотренных региональными программами</t>
  </si>
  <si>
    <t>3. 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оборудования, закупленного в рамках реализации мероприятий государственных (муниципальных) программ современной городской среды, %</t>
  </si>
  <si>
    <t>3. Доля обучающихся по образовательным программам основного и среднего общего образования, охваченных мероприятиями, направленными на раннюю профессиональную ориентацию, в том числе в рамках программы «Билет в будущее», %</t>
  </si>
  <si>
    <t>4. Доля образовательных организаций, использующих сервисы федеральной информационно-сервисной платформы цифровой образовательной среды при реализации основных общеобразовательных программ начального общего, основного общего и среднего общего  образования, %</t>
  </si>
  <si>
    <t>2. 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среды, %</t>
  </si>
  <si>
    <t>0,01</t>
  </si>
  <si>
    <t>1. Протяженность очищенной прибрежной полосы водных объектов (км.)</t>
  </si>
  <si>
    <t>Михалев Владлен Геннадьевич - заместитель   главы Нефтеюганского района</t>
  </si>
  <si>
    <t>Михалев Владлен Геннадьевич - заместитель  главы Нефтеюганского района</t>
  </si>
  <si>
    <t>Кудашкин Сергей Андреевич - первый заместитель главы района</t>
  </si>
  <si>
    <t>Смоленчук Д.Б. - начальник отдела по делам молодежи администрации Нефтеюганского района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</si>
  <si>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предприниматтельства, объектов недвижимого имущества, включенных в перечни государственного имущества, в общем количестве объектов недвижимого имущества, включенных в указанные перечни, процентов</t>
  </si>
  <si>
    <t>Увеличение количества объектов имущества в перечнях государственного и муниципального имущества в субъектах Российской Федерации, процентов</t>
  </si>
  <si>
    <t>Спорт - норма жизни</t>
  </si>
  <si>
    <t>Содействие занятости</t>
  </si>
  <si>
    <t>Формирование комфортной городской среды</t>
  </si>
  <si>
    <t>Жилье</t>
  </si>
  <si>
    <t xml:space="preserve">Чистая вода </t>
  </si>
  <si>
    <t xml:space="preserve"> Сохранение уникальных водных объектов</t>
  </si>
  <si>
    <t>Акселерация субъектов малого и среднего предпринимательства</t>
  </si>
  <si>
    <t xml:space="preserve">Создание условий для легкого старта и комфортного ведения бизнеса
</t>
  </si>
  <si>
    <t xml:space="preserve">местный бюджет </t>
  </si>
  <si>
    <t>-</t>
  </si>
  <si>
    <t xml:space="preserve">1. Доля населения Российской Федерации обеспеченного качественной питьевой водой из систем централизованного водоснабжения            </t>
  </si>
  <si>
    <t>1. Доля детей в возрасте от 5 до 18 лет, охваченных дополнительным образованием, %</t>
  </si>
  <si>
    <t>2. Охват детей деятельностью региональных центров выявления, поддержки и развития способностей и талантов у детей и молодежи, технопарков «Кванториум» и центров «IT-куб», %</t>
  </si>
  <si>
    <t xml:space="preserve">Пайвина С.Д. - заместитель директора департамента образования и молодежной политики Нефтеюганского района                           </t>
  </si>
  <si>
    <t>2.Количество благоустроенных общественных территорий, ед.</t>
  </si>
  <si>
    <t>Целевое значение на 2024 год</t>
  </si>
  <si>
    <t xml:space="preserve">План на 2024 год
</t>
  </si>
  <si>
    <t>Национальный проект Российской Федерации «Культура»</t>
  </si>
  <si>
    <t>Творческие люди</t>
  </si>
  <si>
    <t xml:space="preserve"> Количество специалистов сферы культуры, повысивших квалификацию на базе Центров непрерывного образования и повышения квалификации творческих и управленческих кадров в сфере культуры, человек (нарастающим итогом) 
</t>
  </si>
  <si>
    <t>Михалев Владлен Геннадьевич -заместитель Главы Нефтеюганского района</t>
  </si>
  <si>
    <t xml:space="preserve">Шафикова Н.И.. – начальник отдела аналитической и проектно-программной деятельности комитета по культуре департамента культуры и спорта Нефтеюганского района
</t>
  </si>
  <si>
    <t>Культурная среда</t>
  </si>
  <si>
    <t>Оснащены образовательные учреждения в сфере культуры (детские школы искусств по видам искусств) музыкальными инструментами, оборудованием и учебными материалами (единиц) (нарастающим итогом)</t>
  </si>
  <si>
    <t>63</t>
  </si>
  <si>
    <t>Работы по оснащению образовательных учреждений в сфере культуры (детские школы искусств по видам искусств) музыкальными инструментами, оборудованием и учебными материалами в 2024 году не запланированы.</t>
  </si>
  <si>
    <t>84,6</t>
  </si>
  <si>
    <r>
      <t xml:space="preserve">Нефтеюганский район успешно справляется с задачей по удовлетворенности спроса на места в учреждения дошкольного образования.  Во всех детских садах района открыты группы раннего возраста (от 1,6 до 3 лет).
</t>
    </r>
    <r>
      <rPr>
        <b/>
        <sz val="16"/>
        <rFont val="Times New Roman"/>
        <family val="1"/>
        <charset val="204"/>
      </rPr>
      <t>Показатель достигнут.</t>
    </r>
    <r>
      <rPr>
        <sz val="16"/>
        <rFont val="Times New Roman"/>
        <family val="1"/>
        <charset val="204"/>
      </rPr>
      <t xml:space="preserve">
</t>
    </r>
  </si>
  <si>
    <t>Доступность дошкольного образования для детей в возрасте от полутора до трех лет, (%)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</si>
  <si>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мастерства, %</t>
  </si>
  <si>
    <t>Значение показателя на 2024 год установлено 30,0%.</t>
  </si>
  <si>
    <r>
      <t xml:space="preserve">Значение показателя составляет 100,0%.
</t>
    </r>
    <r>
      <rPr>
        <b/>
        <sz val="16"/>
        <rFont val="Times New Roman"/>
        <family val="1"/>
        <charset val="204"/>
      </rPr>
      <t>Показатель перевыполнен.</t>
    </r>
  </si>
  <si>
    <t>Утвержден план мероприятий проведения субботников.</t>
  </si>
  <si>
    <t>Мероприятия по очистке берегов водных объектов запланированы с мая по сентябрь.</t>
  </si>
  <si>
    <t xml:space="preserve">План 
на 2024 год
</t>
  </si>
  <si>
    <t xml:space="preserve"> Моисеенко А. Е. -                председатель комитета по физической культуре и спорту Департамента культуры и спорта Нефтеюганского района</t>
  </si>
  <si>
    <t xml:space="preserve">Горячева О.К.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</si>
  <si>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Бабин С.М.- 
директор МКУ «УКСиЖКК НР», 
 Горячева О. 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</si>
  <si>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За мероприятие: 
Чокан Т. П. - 
заместитель председателя комитета по делам народов Севера, охраны окружающей среды и водных ресурсов администрации Нефтеюганского района. 
За региональный проект: 
Заруднева А. С. - специалист-эксперт комитета по делам народов Севера, охраны окружающей среды и водных ресурсов администрации Нефтеюганского района. </t>
  </si>
  <si>
    <t>0,06</t>
  </si>
  <si>
    <t>5.</t>
  </si>
  <si>
    <t>Патриотическое воспитание граждан Российской Федерации</t>
  </si>
  <si>
    <t>1. Обеспечено увеличение численности детей и молодежи в возрасте до 35 лет, вовлеченных в социально активную деятельность через  увеличение охвата патриотическими проектами, тыс.человек</t>
  </si>
  <si>
    <t>2. Созданы условия для развития системы межпоколенческого взаимодействия и обеспечения преемственности поколений, поддержки общественных инициатив и проектов, направленных на гражданское и патриотическое воспитание детей и молодежи, тыс.человек</t>
  </si>
  <si>
    <t>1. Доля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
организаций, государственных и муниципальных учреждений в добровольческую (волонтерскую) деятельность, %</t>
  </si>
  <si>
    <t>15,7</t>
  </si>
  <si>
    <t>4. Доля детей, которые обеспечены сертификатами персонифицированного финансирования дополнительного образования, а в период с 1 января 2023 г. по 1 января 2025 г. - социальными сертификатами, %</t>
  </si>
  <si>
    <t>40,0</t>
  </si>
  <si>
    <t>50,0</t>
  </si>
  <si>
    <t>33,0</t>
  </si>
  <si>
    <t>81,0</t>
  </si>
  <si>
    <t>Ченцова М.А.-  заместитель главы Нефтеюганского района</t>
  </si>
  <si>
    <t xml:space="preserve">Антоненко Н.А.- заместитель директор департамента образования и молодежной политики Нефтеюганского района                                  </t>
  </si>
  <si>
    <t>Катышева Ю.Р. - директор департамента экономического развития администрации Нефтеюганского района</t>
  </si>
  <si>
    <t>Информация о реализации региональных проектов, входящих в состав национальных проектов Российской
Федерации за апрель 2024 года</t>
  </si>
  <si>
    <t>Исполнение на 30.04.2024</t>
  </si>
  <si>
    <t xml:space="preserve">Исполнено 
на 30.04.2024
</t>
  </si>
  <si>
    <t>Исполнено на 
30.04.2024</t>
  </si>
  <si>
    <t xml:space="preserve">      Исполнение на 
30.04.2024</t>
  </si>
  <si>
    <t>Исполнено на 30.04.2024</t>
  </si>
  <si>
    <t xml:space="preserve">Исполнено на 30.04.2024
</t>
  </si>
  <si>
    <t>На 30.04.2024 курсы повышения квалификации прошли 48 педагоогических работника, из них обучение в центрах непрерывного повышения профессионального мастерства прошли 8 педагогических работников.</t>
  </si>
  <si>
    <r>
      <t xml:space="preserve">В сервисы федеральной информационно-сервисной платформы цифровой образовательной среды, согласно пояснений федерального оператора – это ФГИС «Моя школа» и платформа «Сферум», добавлены все общеобразовательные организации Нефтеюганского района. 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</si>
  <si>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сервисы федеральной информационно-сервисной платформы цифровой образовательной среды (ФГИС «Моя школа» и платформа «Сферум») добавлены все общеобразовательные организации Нефтеюганского района.
</t>
    </r>
    <r>
      <rPr>
        <b/>
        <sz val="18"/>
        <rFont val="Times New Roman"/>
        <family val="1"/>
        <charset val="204"/>
      </rPr>
      <t>Показатель достигнут.</t>
    </r>
  </si>
  <si>
    <t>5</t>
  </si>
  <si>
    <t>В апреле:
-молодежь гп. Пойковский приняла участие в проекте «Улицы в лицах». Поговорили о подвигах героев, чьими именами названы улицы поселка - Коржавин Владимир Фёдорович, Кузоваткин Роман Иванович. А также о Кацене Рудольфе Ивановиче, ветеране строительной отрасли автономного округа, заслуженном строителе Российской Федерации. Активисты «Единой России» и «Молодой Гвардии» из сп. Куть-Ях присоединились к акции в первый её день - 18 апреля. Именно в этот день отмечается Международный день памятников и исторических мест. Молодежь провела уборку у Мемориала Защитникам Отечества, тем самым отдав дань памяти и уважения всем погибшим в годы войны.
-неравнодушные жители Нефтеюганского района продолжают активно трудиться по сбору гуманитарной помощи для наших Героев.</t>
  </si>
  <si>
    <r>
      <t xml:space="preserve">Планируется к реализации проект «Благоустройство общественной территории по ул.Центральная в с.Чеускино».
С целью реализации вышеуказанного проекта, администрацией сп.Сингапай:
</t>
    </r>
    <r>
      <rPr>
        <b/>
        <sz val="16"/>
        <rFont val="Times New Roman"/>
        <family val="1"/>
        <charset val="204"/>
      </rPr>
      <t>25.12.2023 заключен МК</t>
    </r>
    <r>
      <rPr>
        <sz val="16"/>
        <rFont val="Times New Roman"/>
        <family val="1"/>
        <charset val="204"/>
      </rPr>
      <t xml:space="preserve"> по благоустройству общественной территории с
ООО «Городострой».
</t>
    </r>
    <r>
      <rPr>
        <b/>
        <sz val="16"/>
        <rFont val="Times New Roman"/>
        <family val="1"/>
        <charset val="204"/>
      </rPr>
      <t>Сроки выполнения</t>
    </r>
    <r>
      <rPr>
        <sz val="16"/>
        <rFont val="Times New Roman"/>
        <family val="1"/>
        <charset val="204"/>
      </rPr>
      <t xml:space="preserve"> работ с 15.06.2024 по 31.07.2024.
</t>
    </r>
    <r>
      <rPr>
        <b/>
        <sz val="16"/>
        <rFont val="Times New Roman"/>
        <family val="1"/>
        <charset val="204"/>
      </rPr>
      <t>19.03.2024 заключен МК</t>
    </r>
    <r>
      <rPr>
        <sz val="16"/>
        <rFont val="Times New Roman"/>
        <family val="1"/>
        <charset val="204"/>
      </rPr>
      <t xml:space="preserve"> на выполнение работ по изготовлению ограждения с ИП Назарян Л.Н.
</t>
    </r>
    <r>
      <rPr>
        <b/>
        <sz val="16"/>
        <rFont val="Times New Roman"/>
        <family val="1"/>
        <charset val="204"/>
      </rPr>
      <t>Сроки выполнения</t>
    </r>
    <r>
      <rPr>
        <sz val="16"/>
        <rFont val="Times New Roman"/>
        <family val="1"/>
        <charset val="204"/>
      </rPr>
      <t xml:space="preserve"> работ с 19.03.2024 по 31.08.2024.
</t>
    </r>
    <r>
      <rPr>
        <b/>
        <sz val="16"/>
        <rFont val="Times New Roman"/>
        <family val="1"/>
        <charset val="204"/>
      </rPr>
      <t>21.03.2024 заключен МК</t>
    </r>
    <r>
      <rPr>
        <sz val="16"/>
        <rFont val="Times New Roman"/>
        <family val="1"/>
        <charset val="204"/>
      </rPr>
      <t xml:space="preserve"> на выполнение работ по монтажу ограждения
</t>
    </r>
    <r>
      <rPr>
        <b/>
        <sz val="16"/>
        <rFont val="Times New Roman"/>
        <family val="1"/>
        <charset val="204"/>
      </rPr>
      <t>Сроки выполнения</t>
    </r>
    <r>
      <rPr>
        <sz val="16"/>
        <rFont val="Times New Roman"/>
        <family val="1"/>
        <charset val="204"/>
      </rPr>
      <t xml:space="preserve"> работ с 21.03.2024 по 31.08.2024.</t>
    </r>
  </si>
  <si>
    <t>На 30.04.2024 охват детей дополнительными общеобразовательными программами составил 5 590 человек (по данным Автоматизированной информационной системы «Персонифицированное дополнительное образование») или  62,2%  от численности детей в возрасте от 5 до 18 лет проживающих в Нефтеюганском районе.</t>
  </si>
  <si>
    <r>
      <t xml:space="preserve">Реконструкция объекта: «Здание станции 2-го Подъема, ВОС-8000м3» в гп.Пойковский.                                                   
В соответствии с графиком выполнения работ  ведется основной этап строительства.
</t>
    </r>
    <r>
      <rPr>
        <b/>
        <sz val="16"/>
        <rFont val="Times New Roman"/>
        <family val="1"/>
        <charset val="204"/>
      </rPr>
      <t>1. Здание Станции ВОС с АБК.</t>
    </r>
    <r>
      <rPr>
        <sz val="16"/>
        <rFont val="Times New Roman"/>
        <family val="1"/>
        <charset val="204"/>
      </rPr>
      <t xml:space="preserve">
- Блок водоподготовки: монтаж технологических трубопроводов, установка дренажно-распределтельной системы ДРС фильтров, отделочные работы, электромонтажные работы, монтаж оборудования.                        
- Здание АБК: устройство слаботочных систем, монтаж щитов управления.
</t>
    </r>
    <r>
      <rPr>
        <b/>
        <sz val="16"/>
        <rFont val="Times New Roman"/>
        <family val="1"/>
        <charset val="204"/>
      </rPr>
      <t>2. Здание промывных вод.</t>
    </r>
    <r>
      <rPr>
        <sz val="16"/>
        <rFont val="Times New Roman"/>
        <family val="1"/>
        <charset val="204"/>
      </rPr>
      <t xml:space="preserve">                Ведется расстановка технологического оборудования, электромонтажные и вентеляционные работы.                                                                               
</t>
    </r>
    <r>
      <rPr>
        <b/>
        <sz val="16"/>
        <rFont val="Times New Roman"/>
        <family val="1"/>
        <charset val="204"/>
      </rPr>
      <t>3. Здание Насосной станции 2-подьема.</t>
    </r>
    <r>
      <rPr>
        <sz val="16"/>
        <rFont val="Times New Roman"/>
        <family val="1"/>
        <charset val="204"/>
      </rPr>
      <t xml:space="preserve"> Производятся лако-красочные работы.
</t>
    </r>
    <r>
      <rPr>
        <b/>
        <sz val="16"/>
        <rFont val="Times New Roman"/>
        <family val="1"/>
        <charset val="204"/>
      </rPr>
      <t>4.КНС и Сети напорной канализации.</t>
    </r>
    <r>
      <rPr>
        <sz val="16"/>
        <rFont val="Times New Roman"/>
        <family val="1"/>
        <charset val="204"/>
      </rPr>
      <t xml:space="preserve"> Выполнены работы по прокладке напорного канализационного коллектора (2 514 м.пог.), установлена приемная емкость КНС и колодцы переключения.
</t>
    </r>
    <r>
      <rPr>
        <b/>
        <sz val="16"/>
        <rFont val="Times New Roman"/>
        <family val="1"/>
        <charset val="204"/>
      </rPr>
      <t>5. КПП.</t>
    </r>
    <r>
      <rPr>
        <sz val="16"/>
        <rFont val="Times New Roman"/>
        <family val="1"/>
        <charset val="204"/>
      </rPr>
      <t xml:space="preserve"> 
Работы завершены, помещение готово к эксплуатации.
</t>
    </r>
    <r>
      <rPr>
        <b/>
        <sz val="16"/>
        <rFont val="Times New Roman"/>
        <family val="1"/>
        <charset val="204"/>
      </rPr>
      <t xml:space="preserve">6. КТП.
</t>
    </r>
    <r>
      <rPr>
        <sz val="16"/>
        <rFont val="Times New Roman"/>
        <family val="1"/>
        <charset val="204"/>
      </rPr>
      <t xml:space="preserve">Выполнен монтаж КТПН в полном объеме.
</t>
    </r>
    <r>
      <rPr>
        <b/>
        <sz val="16"/>
        <rFont val="Times New Roman"/>
        <family val="1"/>
        <charset val="204"/>
      </rPr>
      <t xml:space="preserve">7. Внутриплощадочные сети водопровода и канализации.
</t>
    </r>
    <r>
      <rPr>
        <sz val="16"/>
        <rFont val="Times New Roman"/>
        <family val="1"/>
        <charset val="204"/>
      </rPr>
      <t xml:space="preserve">Выполнены работы по сетям в объеме 60,0% (оставшиеся 40,0% будут выполнены после демонтажа, существующего ВОС и РЧВ).
</t>
    </r>
  </si>
  <si>
    <r>
      <rPr>
        <b/>
        <sz val="16"/>
        <rFont val="Times New Roman"/>
        <family val="1"/>
        <charset val="204"/>
      </rPr>
      <t>Ведутся работы по благоустройству:</t>
    </r>
    <r>
      <rPr>
        <sz val="16"/>
        <rFont val="Times New Roman"/>
        <family val="1"/>
        <charset val="204"/>
      </rPr>
      <t xml:space="preserve"> монтируется ограждение, готовится основание под проезды за зданием ВОС (готовность 22,0%).
Ввод объекта в эксплуатацию планируется обеспечить в IV квартале 2024 года
</t>
    </r>
    <r>
      <rPr>
        <b/>
        <sz val="16"/>
        <rFont val="Times New Roman"/>
        <family val="1"/>
        <charset val="204"/>
      </rPr>
      <t xml:space="preserve">Строительная готовность: 70,0%.
</t>
    </r>
  </si>
  <si>
    <t>Заключено соглашение о предоставлении субсидии местному бюджету из бюджета 
Ханты-Мансийского автономного округа – Югры от 24.01.2024 № МСПI4 2024 - 17. 
С 08.04.2024 по 03.05.2024 объявлен прием документов на предоставление субсидий СМСП.
Выплата субсидий планируется в июле месяце.</t>
  </si>
  <si>
    <t xml:space="preserve">Заключено соглашение о предоставлении субсидии местному бюджету из бюджета ХМАО – Югры от 24.01.2024 № МСП15 2024 - 17. 
С 08.04.2024 по 03.05.2024 объявлен прием документов на предоставление субсидий СМСП.
Выплата субсидий планируется в июне месяце.
</t>
  </si>
  <si>
    <t>56</t>
  </si>
  <si>
    <t>На 30.04.2024 значение показателя составило 1,3% или 75 обучающихся, принявших участие в региональном этапе Всероссийской олимпиады школьников.
Учащие общеобразовательных учреждений Нефтеюганского района также приняли участие:
- в отборочном этапе Всероссийского конкурса научно-технологических проектов «Большие вызовы»;
- в мастер-классах технологической направленности: «Технология беспроводной связи», «Инженерные биологические системы», «Геномное редактирование».</t>
  </si>
  <si>
    <t xml:space="preserve">На 30.04.2024 во всех образовательных организациях Нефтеюганского района в 6-11 классах проводится курс внеурочных занятий «Россия – мои горизонты», материалы которого размещены на платформе профориентации Российской Федерации https://bvbinfo.ru в разделе «Профминимум». В рамках регионального проекта «Успех каждого ребенка» национального проекта «Образование» Минпросвещения России реализует проект «Шоу профессий». Выпуски открытых онлайн-уроков располагаются на официальном сайте проекта https://шоупрофессий.рф. В апреле 2024 года 180 обучающихся посмотрели данные уроки (6% учащихся). </t>
  </si>
  <si>
    <t xml:space="preserve">С 01.09.2023 осуществлен переход на социальный сертификат в сфере дополнительного образования.
Охват детей в возрасте с 5 до 18 лет, получивших социальный сертификат для получения услуг дополнительного образования, на 30.04 2024 составил 1 439 детей. 
</t>
  </si>
  <si>
    <r>
      <t xml:space="preserve">Обновление материально - технической базы произведена в 2023 году. 
В 2024 году поставка оборудования не запланирована.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</si>
  <si>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Сервисы федеральной информационно-сервисной платформы цифровой образовательной среды, согласно пояснений федерального оператора, – это ФГИС «Моя школа» и платформа «Сферум». По ФГИС «Моя школа» регистрация обучающихся производится в общеобразовательных организациях Нефтеюганского района. На 30.04.2024 зарегистрировано 3 297 обучающихся.
</t>
    </r>
    <r>
      <rPr>
        <b/>
        <sz val="18"/>
        <rFont val="Times New Roman"/>
        <family val="1"/>
        <charset val="204"/>
      </rPr>
      <t>Показатель достигнут.</t>
    </r>
  </si>
  <si>
    <t>100,0</t>
  </si>
  <si>
    <t>В апреле 2024 года:
- состоялась районная Школа вожатского мастерства. Участие приняли вожатые дворовых площадок и вожатые лагерей с дневным пребыванием Нефтеюганского района в возрасте от 14 до 17 лет;
- проведен Форум добровольцев в г. Пыть-Ях;
- по итогам Всероссийского конкурса «Гранта Первых-2024» финансовую поддержку получила НРМОБУ «Салымская СОШ № 2»;
- в рамках реализации проекта «Серебро» дороже золота», который получил поддержку в рамках конкурса по предоставлению гранта Губернатора Югры для СО НКО в 2023 году, для волонтеров серебряного возраста Нефтеюганского района организована образовательная стажировка в г.Тюмень;
- МАУ НР «КМЦ «Перспектива» стала участником Мастерской управления «Сенеж»;
- состоялся итоговый форум «Твой ПРОФкэмп – прокачай профессиональные компетенции специалиста в работе с молодёжью»;
- семья Нефтеюганского района приняла участие в полуфинале народного конкурса «Это у нас семейное», который состоялся в г.Екатеринбург;
- состоялось заседание Молодёжного парламента при Думе Ханты-Мансийского автономного округа – Югры седьмого созыва. Участие принял член молодежного парламента при Думе Нефтеюганского района.
-в рамках Всемирного дня здоровья молодогвардейцы Нефтеюганского района организовали различные мероприятия, направленные на сохранение здоровья и популяризацию здорового образа жизни.
-в первом модуле кадровой программы «ПРОразвитие» приняла участие делегация от Нефтеюганского района, в состав которой входил заместитель главы Нефтеюганского района.
-совместно с «Волонтерами Победы» на территории Нефтеюганского района стартовала ежегодная Всероссийская акция «Красная гвоздика».
-ко Дню Космонавтики совместно с «Волонтерами Победы», активистами «Движения Первых» были организованы различные активности для жителей Нефтеюганского района.
-в Центре Культуры и Досуга «Родники» прошел молодежный форум «Созидай» под эгидой местного отделения регионального отделения Общероссийской общественно-государственной организации «Ассамблея народов России».
-менеджер ресурсного центра Нефтеюганского района провела проектную лабораторию для представителей СО НКО и физических лиц.
-активисты «Единой России» и «Молодой Гвардии» из сп. Куть-Ях присоединились к акции в первый её день - 18 апреля. Именно в этот день отмечается Международный день памятников и исторических мест.
-состоялся Всероссийский форум национального единства в г. Ханты-Мансийск. Среди участников - заместитель главы Нефтеюганского района, директор МАУ НР «КМЦ «Перспектива», активисты молодежной политики.
-неравнодушные жители Нефтеюганского района продолжают активно трудиться по сбору гуманитарной помощи для наших Героев.
-активисты «Молодой Гвардии» провели в сп. Салым спортивный движ «Зарядись» к Национальному дню донора.
-стартовала Всероссийская акция «Георгиевская ленточка». «Волонтеры Победы» раздадут жителям Нефтеюганского района символ Победы и памятки по правильному ношению.
-в г. Нижневартовске состоялся финал регионального конкурса профессионального мастерства в сфере молодежной политики Ханты-Мансийского автономного округа – Югры. По итогам директор МАУ НР «КМЦ «Перспектива» заняла второе место по решению членов жюри, а также - обладателем спецприза «Признание коллег».</t>
  </si>
  <si>
    <t xml:space="preserve">В апреле 2024 года:
-в МОБУ «СОШ № 4» пгт. Пойковский прошел районный кадетский слет «Равнение на победу». Обучающиеся продемонстрировали свои успехи в строевой подготовке, вокальном хоровом искусстве, представлении своих визитных карточек «Костер дружбы».
-состоялось посвящение в кадеты для обучающихся первого класса.
Мероприятие выдалось очень торжественным и волнительным. Как юные патриоты, так и их старшие товарищи выступили достойно и уверенно.
-Нефтеюганский район присоединился ко Всероссийской исторической игре «1418». Игра посвящена событиям Великой Отечественной войны и наступательным операциям Советской Армии в 1944 году. Участники выполняли различные задания, основанные на реальных исторических фактах, воспоминаниях ветеранов и архивных документах.
-состоялся Муниципальный этап Зарницы 2.0 среди обучающихся старших классов. На территории МОБУ «СОШ № 4» гп.Пойковский. Командам предстояло пройти несколько конкурсных отборов: строевая подготовка, общевойсковая грамотность, основы РХБЗ, спортивная подготовка, знание отечественной истории, оказание первой помощи, военизированная полоса препятствий. 1 место заняла - МОБУ «СОШ № 4» пгт. Пойковский, 2 место заняла - НРМОБУ «Чеускинская СОШ», 3 место заняла - НРМОБУ «Пойковская СОШ № 2». Команда МОБУ «СОШ № 4» пгт. Пойковский отправится на окружной этап.
-стартовала Всероссийская акция «Георгиевская ленточка». «Волонтеры Победы» раздадут жителям Нефтеюганского района символ Победы и памятки по правильному ношению.
-совместно с «Волонтерами Победы» на территории Нефтеюганского района стартовала ежегодная Всероссийская акция «Красная гвоздика».
</t>
  </si>
  <si>
    <t>В 2024 году в Нефтеюганском районе планируется к вводу 32 000 кв. м жилья. 
На 30.04.2024 введено в эксплуатацию 
6 231 кв. м индивидуального жилья (43 дома).</t>
  </si>
  <si>
    <t xml:space="preserve">На 30.04.2024 обучение по повышению квалификации на базе Центров непрерывного образования и повышения квалификации творческих и управленческих кадров в сфере культуры прошли 5 специалистов. </t>
  </si>
  <si>
    <r>
      <t xml:space="preserve">По состоянию на 30.04.2024 передано в аренду 80,7 % недвижимого имущества в Нефтеюганском районе.
</t>
    </r>
    <r>
      <rPr>
        <b/>
        <sz val="16"/>
        <rFont val="Times New Roman"/>
        <family val="1"/>
        <charset val="204"/>
      </rPr>
      <t>Показатель достигнут.</t>
    </r>
  </si>
  <si>
    <t xml:space="preserve">На 30.04.2024 н Перечень дополнен 1 объектом (сп.Куть-Ях) и включает в себя 129 объектов.  
</t>
  </si>
  <si>
    <t xml:space="preserve">Уровень обеспеченности граждан спортивными сооружениями, исходя из единовременной пропускной способности объектов спорта, составляет 55,3%.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</si>
</sst>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\ _₽_-;\-* #,##0\ _₽_-;_-* &quot;-&quot;??\ _₽_-;_-@_-"/>
    <numFmt numFmtId="167" formatCode="_-* #,##0.0\ _₽_-;\-* #,##0.0\ _₽_-;_-* &quot;-&quot;??\ _₽_-;_-@_-"/>
    <numFmt numFmtId="168" formatCode="000000"/>
    <numFmt numFmtId="169" formatCode="#,##0.000_ ;\-#,##0.000\ "/>
    <numFmt numFmtId="170" formatCode="#,##0.00\ _₽"/>
    <numFmt numFmtId="171" formatCode="0.0"/>
    <numFmt numFmtId="172" formatCode="#,##0.0_ ;\-#,##0.0\ "/>
    <numFmt numFmtId="173" formatCode="#,##0.00_ ;\-#,##0.00\ "/>
    <numFmt numFmtId="174" formatCode="#,##0.0\ _₽;\-#,##0.0\ _₽"/>
  </numFmts>
  <fonts count="12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20"/>
      <name val="Times New Roman"/>
      <family val="1"/>
      <charset val="204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 vertical="center" wrapText="1"/>
    </xf>
    <xf numFmtId="165" fontId="1" fillId="0" borderId="0" xfId="0" applyNumberFormat="1" applyFont="1" applyFill="1"/>
    <xf numFmtId="165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7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4" fillId="0" borderId="0" xfId="0" applyNumberFormat="1" applyFont="1" applyFill="1"/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/>
    <xf numFmtId="165" fontId="1" fillId="0" borderId="8" xfId="0" applyNumberFormat="1" applyFont="1" applyFill="1" applyBorder="1" applyAlignment="1">
      <alignment horizontal="center" vertical="top" wrapText="1"/>
    </xf>
    <xf numFmtId="0" fontId="7" fillId="0" borderId="0" xfId="0" applyFont="1" applyFill="1"/>
    <xf numFmtId="173" fontId="2" fillId="0" borderId="1" xfId="3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73" fontId="1" fillId="0" borderId="1" xfId="3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16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165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shrinkToFit="1"/>
    </xf>
    <xf numFmtId="167" fontId="9" fillId="0" borderId="1" xfId="0" applyNumberFormat="1" applyFont="1" applyFill="1" applyBorder="1" applyAlignment="1">
      <alignment horizontal="center" vertical="center"/>
    </xf>
    <xf numFmtId="173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72" fontId="9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top"/>
    </xf>
    <xf numFmtId="2" fontId="10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/>
    </xf>
    <xf numFmtId="1" fontId="9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166" fontId="9" fillId="0" borderId="10" xfId="0" applyNumberFormat="1" applyFont="1" applyFill="1" applyBorder="1" applyAlignment="1">
      <alignment vertical="top" wrapText="1"/>
    </xf>
    <xf numFmtId="173" fontId="9" fillId="0" borderId="1" xfId="0" applyNumberFormat="1" applyFont="1" applyFill="1" applyBorder="1" applyAlignment="1">
      <alignment horizontal="center" vertical="center"/>
    </xf>
    <xf numFmtId="165" fontId="9" fillId="0" borderId="1" xfId="0" quotePrefix="1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left" vertical="top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7" fontId="9" fillId="0" borderId="8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top" wrapText="1"/>
    </xf>
    <xf numFmtId="166" fontId="9" fillId="0" borderId="16" xfId="0" applyNumberFormat="1" applyFont="1" applyFill="1" applyBorder="1" applyAlignment="1">
      <alignment horizontal="center" vertical="top" wrapText="1"/>
    </xf>
    <xf numFmtId="168" fontId="1" fillId="0" borderId="6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17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16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7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171" fontId="1" fillId="0" borderId="2" xfId="0" applyNumberFormat="1" applyFont="1" applyFill="1" applyBorder="1" applyAlignment="1">
      <alignment horizontal="center" vertical="center" wrapText="1"/>
    </xf>
    <xf numFmtId="171" fontId="1" fillId="0" borderId="6" xfId="0" applyNumberFormat="1" applyFont="1" applyFill="1" applyBorder="1" applyAlignment="1">
      <alignment horizontal="center" vertical="center" wrapText="1"/>
    </xf>
    <xf numFmtId="171" fontId="1" fillId="0" borderId="3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2" fontId="1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166" fontId="9" fillId="0" borderId="2" xfId="0" applyNumberFormat="1" applyFont="1" applyFill="1" applyBorder="1" applyAlignment="1">
      <alignment horizontal="center" vertical="top" wrapText="1"/>
    </xf>
    <xf numFmtId="166" fontId="9" fillId="0" borderId="6" xfId="0" applyNumberFormat="1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171" fontId="9" fillId="0" borderId="2" xfId="0" applyNumberFormat="1" applyFont="1" applyFill="1" applyBorder="1" applyAlignment="1">
      <alignment horizontal="center" vertical="center"/>
    </xf>
    <xf numFmtId="171" fontId="11" fillId="0" borderId="6" xfId="0" applyNumberFormat="1" applyFont="1" applyFill="1" applyBorder="1" applyAlignment="1">
      <alignment horizontal="center" vertical="center"/>
    </xf>
    <xf numFmtId="171" fontId="11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165" fontId="10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172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166" fontId="9" fillId="0" borderId="10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171" fontId="9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top" wrapText="1"/>
    </xf>
    <xf numFmtId="166" fontId="9" fillId="0" borderId="14" xfId="0" applyNumberFormat="1" applyFont="1" applyFill="1" applyBorder="1" applyAlignment="1">
      <alignment horizontal="center" vertical="top" wrapText="1"/>
    </xf>
    <xf numFmtId="166" fontId="9" fillId="0" borderId="15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1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70" fontId="10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166" fontId="9" fillId="0" borderId="3" xfId="0" applyNumberFormat="1" applyFont="1" applyFill="1" applyBorder="1" applyAlignment="1">
      <alignment horizontal="center" vertical="top" wrapText="1"/>
    </xf>
    <xf numFmtId="166" fontId="9" fillId="0" borderId="20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shrinkToFit="1"/>
    </xf>
    <xf numFmtId="0" fontId="5" fillId="0" borderId="3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9" fontId="1" fillId="0" borderId="2" xfId="0" applyNumberFormat="1" applyFont="1" applyFill="1" applyBorder="1" applyAlignment="1">
      <alignment horizontal="center" vertical="center" wrapText="1"/>
    </xf>
    <xf numFmtId="169" fontId="1" fillId="0" borderId="6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left" vertical="top" wrapText="1"/>
    </xf>
    <xf numFmtId="168" fontId="1" fillId="0" borderId="2" xfId="0" applyNumberFormat="1" applyFont="1" applyFill="1" applyBorder="1" applyAlignment="1">
      <alignment horizontal="left" vertical="top" wrapText="1"/>
    </xf>
    <xf numFmtId="168" fontId="1" fillId="0" borderId="6" xfId="0" applyNumberFormat="1" applyFont="1" applyFill="1" applyBorder="1" applyAlignment="1">
      <alignment horizontal="left" vertical="top" wrapText="1"/>
    </xf>
    <xf numFmtId="166" fontId="1" fillId="0" borderId="2" xfId="0" applyNumberFormat="1" applyFont="1" applyFill="1" applyBorder="1" applyAlignment="1">
      <alignment horizontal="center" vertical="top" wrapText="1"/>
    </xf>
    <xf numFmtId="166" fontId="1" fillId="0" borderId="6" xfId="0" applyNumberFormat="1" applyFont="1" applyFill="1" applyBorder="1" applyAlignment="1">
      <alignment horizontal="center" vertical="top" wrapText="1"/>
    </xf>
    <xf numFmtId="166" fontId="1" fillId="0" borderId="3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2" fontId="1" fillId="0" borderId="2" xfId="0" applyNumberFormat="1" applyFont="1" applyFill="1" applyBorder="1" applyAlignment="1">
      <alignment horizontal="center" vertical="center"/>
    </xf>
    <xf numFmtId="172" fontId="1" fillId="0" borderId="6" xfId="0" applyNumberFormat="1" applyFont="1" applyFill="1" applyBorder="1" applyAlignment="1">
      <alignment horizontal="center" vertical="center"/>
    </xf>
    <xf numFmtId="172" fontId="1" fillId="0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top" wrapText="1"/>
    </xf>
    <xf numFmtId="0" fontId="1" fillId="0" borderId="6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65" fontId="1" fillId="0" borderId="2" xfId="0" applyNumberFormat="1" applyFont="1" applyFill="1" applyBorder="1" applyAlignment="1">
      <alignment horizontal="left" vertical="top" wrapText="1"/>
    </xf>
    <xf numFmtId="165" fontId="1" fillId="0" borderId="6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top" wrapText="1"/>
    </xf>
    <xf numFmtId="12" fontId="1" fillId="0" borderId="1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165" fontId="1" fillId="0" borderId="8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top" wrapText="1"/>
    </xf>
    <xf numFmtId="165" fontId="1" fillId="0" borderId="6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166" fontId="1" fillId="0" borderId="10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4">
    <cellStyle name="Обычный" xfId="0" builtinId="0"/>
    <cellStyle name="Финансовый" xfId="3" builtinId="3"/>
    <cellStyle name="Финансовый 2" xfId="1" xr:uid="{00000000-0005-0000-0000-000002000000}"/>
    <cellStyle name="Финансовый 2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59;&#1055;&#1056;&#1040;&#1042;&#1051;&#1045;&#1053;&#1048;&#1071;%20&#1055;&#1056;&#1054;&#1045;&#1050;&#1058;&#1040;&#1052;&#1048;/2022/&#1054;&#1090;&#1095;&#1077;&#1090;&#1099;/&#1045;&#1078;&#1077;&#1084;&#1077;&#1089;&#1103;&#1095;&#1085;&#1099;&#1077;%20&#1054;&#1090;&#1095;&#1077;&#1090;&#1099;%20&#1087;&#1086;%20&#1085;&#1072;&#1094;&#1087;&#1088;&#1086;&#1077;&#1082;&#1090;&#1072;&#1084;%202022/&#1044;&#1077;&#1082;&#1072;&#1073;&#1088;&#1100;%202022/&#1054;&#1090;&#1095;&#1077;&#1090;%20&#1085;&#1072;&#1094;.&#1087;&#1088;&#1086;&#1077;&#1082;&#1090;&#1099;%20%20&#1079;&#1072;%20&#1076;&#1077;&#1082;&#1072;&#1073;&#1088;&#1100;%202022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графия"/>
      <sheetName val="Образование"/>
      <sheetName val="Жилье и гор.среда"/>
      <sheetName val="Экология"/>
      <sheetName val="МСП"/>
      <sheetName val="Культура"/>
    </sheetNames>
    <sheetDataSet>
      <sheetData sheetId="0"/>
      <sheetData sheetId="1"/>
      <sheetData sheetId="2"/>
      <sheetData sheetId="3"/>
      <sheetData sheetId="4">
        <row r="21">
          <cell r="K21" t="str">
            <v>Жадан Татьяна Николаевна - директор департамента имущественных отношений Нефтеюганского района</v>
          </cell>
          <cell r="L21" t="str">
            <v>Ткаченко Р.В. - начальник отдела формирования и управления имуществом департамента имущественных отношений Нефтеюганского района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24"/>
  <sheetViews>
    <sheetView tabSelected="1" view="pageBreakPreview" zoomScale="62" zoomScaleNormal="62" zoomScaleSheetLayoutView="62" zoomScalePageLayoutView="50" workbookViewId="0">
      <selection activeCell="J11" sqref="J11:J15"/>
    </sheetView>
  </sheetViews>
  <sheetFormatPr defaultColWidth="9.140625" defaultRowHeight="15.75" x14ac:dyDescent="0.25"/>
  <cols>
    <col min="1" max="1" width="7.28515625" style="4" customWidth="1"/>
    <col min="2" max="2" width="25.140625" style="5" customWidth="1"/>
    <col min="3" max="3" width="32.42578125" style="4" customWidth="1"/>
    <col min="4" max="4" width="18.28515625" style="4" customWidth="1"/>
    <col min="5" max="5" width="19.85546875" style="4" customWidth="1"/>
    <col min="6" max="6" width="23.5703125" style="4" customWidth="1"/>
    <col min="7" max="7" width="21.140625" style="4" customWidth="1"/>
    <col min="8" max="8" width="22.28515625" style="4" customWidth="1"/>
    <col min="9" max="9" width="20" style="4" customWidth="1"/>
    <col min="10" max="10" width="50" style="4" customWidth="1"/>
    <col min="11" max="11" width="29.85546875" style="4" customWidth="1"/>
    <col min="12" max="12" width="32.7109375" style="4" customWidth="1"/>
    <col min="13" max="16384" width="9.140625" style="4"/>
  </cols>
  <sheetData>
    <row r="1" spans="1:12" ht="51.75" customHeight="1" x14ac:dyDescent="0.25">
      <c r="A1" s="118" t="s">
        <v>110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21" thickBot="1" x14ac:dyDescent="0.3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4.75" customHeight="1" x14ac:dyDescent="0.25">
      <c r="A3" s="120" t="s">
        <v>0</v>
      </c>
      <c r="B3" s="122" t="s">
        <v>1</v>
      </c>
      <c r="C3" s="122" t="s">
        <v>2</v>
      </c>
      <c r="D3" s="122"/>
      <c r="E3" s="122"/>
      <c r="F3" s="122" t="s">
        <v>3</v>
      </c>
      <c r="G3" s="122" t="s">
        <v>4</v>
      </c>
      <c r="H3" s="122"/>
      <c r="I3" s="122"/>
      <c r="J3" s="122" t="s">
        <v>5</v>
      </c>
      <c r="K3" s="122" t="s">
        <v>6</v>
      </c>
      <c r="L3" s="124" t="s">
        <v>7</v>
      </c>
    </row>
    <row r="4" spans="1:12" ht="95.25" customHeight="1" x14ac:dyDescent="0.25">
      <c r="A4" s="121"/>
      <c r="B4" s="123"/>
      <c r="C4" s="99" t="s">
        <v>8</v>
      </c>
      <c r="D4" s="99" t="s">
        <v>71</v>
      </c>
      <c r="E4" s="99" t="s">
        <v>111</v>
      </c>
      <c r="F4" s="123"/>
      <c r="G4" s="99" t="s">
        <v>90</v>
      </c>
      <c r="H4" s="99" t="s">
        <v>112</v>
      </c>
      <c r="I4" s="99" t="s">
        <v>9</v>
      </c>
      <c r="J4" s="123"/>
      <c r="K4" s="123"/>
      <c r="L4" s="125"/>
    </row>
    <row r="5" spans="1:12" ht="20.25" x14ac:dyDescent="0.25">
      <c r="A5" s="34">
        <v>1</v>
      </c>
      <c r="B5" s="113">
        <v>2</v>
      </c>
      <c r="C5" s="113">
        <v>3</v>
      </c>
      <c r="D5" s="113">
        <v>4</v>
      </c>
      <c r="E5" s="113">
        <v>5</v>
      </c>
      <c r="F5" s="113">
        <v>6</v>
      </c>
      <c r="G5" s="113">
        <v>7</v>
      </c>
      <c r="H5" s="113">
        <v>8</v>
      </c>
      <c r="I5" s="113">
        <v>9</v>
      </c>
      <c r="J5" s="113">
        <v>10</v>
      </c>
      <c r="K5" s="113">
        <v>11</v>
      </c>
      <c r="L5" s="35">
        <v>12</v>
      </c>
    </row>
    <row r="6" spans="1:12" ht="28.5" customHeight="1" x14ac:dyDescent="0.25">
      <c r="A6" s="123" t="s">
        <v>16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69" customHeight="1" x14ac:dyDescent="0.25">
      <c r="A7" s="126">
        <v>1</v>
      </c>
      <c r="B7" s="126" t="s">
        <v>57</v>
      </c>
      <c r="C7" s="128" t="s">
        <v>84</v>
      </c>
      <c r="D7" s="130">
        <v>100</v>
      </c>
      <c r="E7" s="130">
        <v>100</v>
      </c>
      <c r="F7" s="131" t="s">
        <v>13</v>
      </c>
      <c r="G7" s="115" t="s">
        <v>65</v>
      </c>
      <c r="H7" s="115" t="s">
        <v>65</v>
      </c>
      <c r="I7" s="115" t="s">
        <v>65</v>
      </c>
      <c r="J7" s="133" t="s">
        <v>83</v>
      </c>
      <c r="K7" s="127" t="s">
        <v>19</v>
      </c>
      <c r="L7" s="127" t="s">
        <v>108</v>
      </c>
    </row>
    <row r="8" spans="1:12" ht="76.5" hidden="1" customHeight="1" x14ac:dyDescent="0.25">
      <c r="A8" s="126"/>
      <c r="B8" s="126"/>
      <c r="C8" s="129"/>
      <c r="D8" s="130"/>
      <c r="E8" s="130"/>
      <c r="F8" s="132"/>
      <c r="G8" s="115" t="s">
        <v>24</v>
      </c>
      <c r="H8" s="115" t="s">
        <v>24</v>
      </c>
      <c r="I8" s="115" t="s">
        <v>24</v>
      </c>
      <c r="J8" s="129"/>
      <c r="K8" s="127"/>
      <c r="L8" s="127"/>
    </row>
    <row r="9" spans="1:12" ht="48.75" customHeight="1" x14ac:dyDescent="0.25">
      <c r="A9" s="126"/>
      <c r="B9" s="126"/>
      <c r="C9" s="129"/>
      <c r="D9" s="130"/>
      <c r="E9" s="130"/>
      <c r="F9" s="102" t="s">
        <v>14</v>
      </c>
      <c r="G9" s="115" t="s">
        <v>65</v>
      </c>
      <c r="H9" s="115" t="s">
        <v>65</v>
      </c>
      <c r="I9" s="115" t="s">
        <v>65</v>
      </c>
      <c r="J9" s="129"/>
      <c r="K9" s="127"/>
      <c r="L9" s="127"/>
    </row>
    <row r="10" spans="1:12" ht="61.5" customHeight="1" x14ac:dyDescent="0.25">
      <c r="A10" s="126"/>
      <c r="B10" s="126"/>
      <c r="C10" s="129"/>
      <c r="D10" s="130"/>
      <c r="E10" s="130"/>
      <c r="F10" s="102" t="s">
        <v>15</v>
      </c>
      <c r="G10" s="115" t="s">
        <v>65</v>
      </c>
      <c r="H10" s="115" t="s">
        <v>65</v>
      </c>
      <c r="I10" s="115" t="s">
        <v>65</v>
      </c>
      <c r="J10" s="129"/>
      <c r="K10" s="127"/>
      <c r="L10" s="127"/>
    </row>
    <row r="11" spans="1:12" ht="42" customHeight="1" x14ac:dyDescent="0.25">
      <c r="A11" s="126">
        <v>2</v>
      </c>
      <c r="B11" s="126" t="s">
        <v>56</v>
      </c>
      <c r="C11" s="128" t="s">
        <v>36</v>
      </c>
      <c r="D11" s="135">
        <v>57</v>
      </c>
      <c r="E11" s="138">
        <v>55.3</v>
      </c>
      <c r="F11" s="36" t="s">
        <v>11</v>
      </c>
      <c r="G11" s="115" t="s">
        <v>65</v>
      </c>
      <c r="H11" s="115" t="s">
        <v>65</v>
      </c>
      <c r="I11" s="115" t="s">
        <v>65</v>
      </c>
      <c r="J11" s="139" t="s">
        <v>141</v>
      </c>
      <c r="K11" s="127" t="s">
        <v>19</v>
      </c>
      <c r="L11" s="127" t="s">
        <v>91</v>
      </c>
    </row>
    <row r="12" spans="1:12" ht="45.75" customHeight="1" x14ac:dyDescent="0.25">
      <c r="A12" s="126"/>
      <c r="B12" s="126"/>
      <c r="C12" s="128"/>
      <c r="D12" s="136"/>
      <c r="E12" s="138"/>
      <c r="F12" s="102" t="s">
        <v>12</v>
      </c>
      <c r="G12" s="115" t="s">
        <v>65</v>
      </c>
      <c r="H12" s="115" t="s">
        <v>65</v>
      </c>
      <c r="I12" s="115" t="s">
        <v>65</v>
      </c>
      <c r="J12" s="139"/>
      <c r="K12" s="127"/>
      <c r="L12" s="127"/>
    </row>
    <row r="13" spans="1:12" ht="63.75" customHeight="1" x14ac:dyDescent="0.25">
      <c r="A13" s="126"/>
      <c r="B13" s="126"/>
      <c r="C13" s="128"/>
      <c r="D13" s="136"/>
      <c r="E13" s="138"/>
      <c r="F13" s="102" t="s">
        <v>13</v>
      </c>
      <c r="G13" s="115" t="s">
        <v>65</v>
      </c>
      <c r="H13" s="115" t="s">
        <v>65</v>
      </c>
      <c r="I13" s="115" t="s">
        <v>65</v>
      </c>
      <c r="J13" s="139"/>
      <c r="K13" s="127"/>
      <c r="L13" s="127"/>
    </row>
    <row r="14" spans="1:12" ht="44.25" customHeight="1" x14ac:dyDescent="0.25">
      <c r="A14" s="126"/>
      <c r="B14" s="126"/>
      <c r="C14" s="128"/>
      <c r="D14" s="136"/>
      <c r="E14" s="138"/>
      <c r="F14" s="102" t="s">
        <v>14</v>
      </c>
      <c r="G14" s="115" t="s">
        <v>65</v>
      </c>
      <c r="H14" s="115" t="s">
        <v>65</v>
      </c>
      <c r="I14" s="115" t="s">
        <v>65</v>
      </c>
      <c r="J14" s="139"/>
      <c r="K14" s="127"/>
      <c r="L14" s="127"/>
    </row>
    <row r="15" spans="1:12" ht="48.75" customHeight="1" x14ac:dyDescent="0.25">
      <c r="A15" s="126"/>
      <c r="B15" s="126"/>
      <c r="C15" s="128"/>
      <c r="D15" s="137"/>
      <c r="E15" s="138"/>
      <c r="F15" s="102" t="s">
        <v>15</v>
      </c>
      <c r="G15" s="115" t="s">
        <v>65</v>
      </c>
      <c r="H15" s="115" t="s">
        <v>65</v>
      </c>
      <c r="I15" s="115" t="s">
        <v>65</v>
      </c>
      <c r="J15" s="139"/>
      <c r="K15" s="127"/>
      <c r="L15" s="127"/>
    </row>
    <row r="16" spans="1:12" ht="30" customHeight="1" x14ac:dyDescent="0.25"/>
    <row r="17" spans="1:8" x14ac:dyDescent="0.25">
      <c r="A17" s="134"/>
      <c r="B17" s="134"/>
      <c r="C17" s="134"/>
      <c r="D17" s="134"/>
      <c r="E17" s="134"/>
      <c r="F17" s="134"/>
      <c r="G17" s="134"/>
      <c r="H17" s="134"/>
    </row>
    <row r="18" spans="1:8" x14ac:dyDescent="0.25">
      <c r="A18" s="134"/>
      <c r="B18" s="134"/>
      <c r="C18" s="134"/>
      <c r="D18" s="134"/>
      <c r="E18" s="134"/>
      <c r="F18" s="134"/>
      <c r="G18" s="134"/>
      <c r="H18" s="134"/>
    </row>
    <row r="19" spans="1:8" x14ac:dyDescent="0.25">
      <c r="A19" s="134"/>
      <c r="B19" s="134"/>
      <c r="C19" s="134"/>
      <c r="D19" s="134"/>
      <c r="E19" s="134"/>
      <c r="F19" s="134"/>
      <c r="G19" s="134"/>
      <c r="H19" s="134"/>
    </row>
    <row r="20" spans="1:8" ht="48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</sheetData>
  <mergeCells count="28">
    <mergeCell ref="A17:H19"/>
    <mergeCell ref="K11:K15"/>
    <mergeCell ref="L11:L15"/>
    <mergeCell ref="A11:A15"/>
    <mergeCell ref="B11:B15"/>
    <mergeCell ref="C11:C15"/>
    <mergeCell ref="D11:D15"/>
    <mergeCell ref="E11:E15"/>
    <mergeCell ref="J11:J15"/>
    <mergeCell ref="A6:L6"/>
    <mergeCell ref="A7:A10"/>
    <mergeCell ref="B7:B10"/>
    <mergeCell ref="K7:K10"/>
    <mergeCell ref="L7:L10"/>
    <mergeCell ref="C7:C10"/>
    <mergeCell ref="D7:D10"/>
    <mergeCell ref="E7:E10"/>
    <mergeCell ref="F7:F8"/>
    <mergeCell ref="J7:J10"/>
    <mergeCell ref="A1:L1"/>
    <mergeCell ref="A3:A4"/>
    <mergeCell ref="B3:B4"/>
    <mergeCell ref="C3:E3"/>
    <mergeCell ref="F3:F4"/>
    <mergeCell ref="G3:I3"/>
    <mergeCell ref="J3:J4"/>
    <mergeCell ref="K3:K4"/>
    <mergeCell ref="L3:L4"/>
  </mergeCells>
  <pageMargins left="0.25" right="0.25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L48"/>
  <sheetViews>
    <sheetView showGridLines="0" showWhiteSpace="0" view="pageBreakPreview" zoomScale="60" zoomScaleNormal="60" zoomScalePageLayoutView="50" workbookViewId="0">
      <selection activeCell="F34" sqref="F34:F35"/>
    </sheetView>
  </sheetViews>
  <sheetFormatPr defaultColWidth="9.140625" defaultRowHeight="20.25" x14ac:dyDescent="0.3"/>
  <cols>
    <col min="1" max="1" width="7.42578125" style="8" customWidth="1"/>
    <col min="2" max="2" width="26.7109375" style="7" customWidth="1"/>
    <col min="3" max="3" width="38.28515625" style="8" customWidth="1"/>
    <col min="4" max="4" width="28.5703125" style="8" customWidth="1"/>
    <col min="5" max="6" width="28.140625" style="8" customWidth="1"/>
    <col min="7" max="7" width="22.85546875" style="8" customWidth="1"/>
    <col min="8" max="8" width="19" style="9" customWidth="1"/>
    <col min="9" max="9" width="14" style="8" customWidth="1"/>
    <col min="10" max="10" width="169.42578125" style="10" customWidth="1"/>
    <col min="11" max="11" width="28.7109375" style="8" customWidth="1"/>
    <col min="12" max="12" width="28.5703125" style="8" customWidth="1"/>
    <col min="13" max="16384" width="9.140625" style="8"/>
  </cols>
  <sheetData>
    <row r="1" spans="1:12" ht="44.25" customHeight="1" x14ac:dyDescent="0.3">
      <c r="A1" s="188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2" ht="16.5" customHeight="1" thickBot="1" x14ac:dyDescent="0.35">
      <c r="A2" s="6"/>
    </row>
    <row r="3" spans="1:12" ht="33" customHeight="1" x14ac:dyDescent="0.3">
      <c r="A3" s="120" t="s">
        <v>0</v>
      </c>
      <c r="B3" s="122" t="s">
        <v>1</v>
      </c>
      <c r="C3" s="122" t="s">
        <v>2</v>
      </c>
      <c r="D3" s="122"/>
      <c r="E3" s="122"/>
      <c r="F3" s="122" t="s">
        <v>4</v>
      </c>
      <c r="G3" s="122"/>
      <c r="H3" s="122"/>
      <c r="I3" s="122"/>
      <c r="J3" s="189" t="s">
        <v>5</v>
      </c>
      <c r="K3" s="122" t="s">
        <v>6</v>
      </c>
      <c r="L3" s="124" t="s">
        <v>7</v>
      </c>
    </row>
    <row r="4" spans="1:12" ht="84.75" customHeight="1" x14ac:dyDescent="0.3">
      <c r="A4" s="121"/>
      <c r="B4" s="123"/>
      <c r="C4" s="99" t="s">
        <v>8</v>
      </c>
      <c r="D4" s="99" t="s">
        <v>71</v>
      </c>
      <c r="E4" s="99" t="s">
        <v>111</v>
      </c>
      <c r="F4" s="99" t="s">
        <v>3</v>
      </c>
      <c r="G4" s="99" t="s">
        <v>72</v>
      </c>
      <c r="H4" s="99" t="s">
        <v>113</v>
      </c>
      <c r="I4" s="99" t="s">
        <v>9</v>
      </c>
      <c r="J4" s="190"/>
      <c r="K4" s="123"/>
      <c r="L4" s="125"/>
    </row>
    <row r="5" spans="1:12" x14ac:dyDescent="0.3">
      <c r="A5" s="3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16" t="s">
        <v>38</v>
      </c>
      <c r="K5" s="17">
        <v>11</v>
      </c>
      <c r="L5" s="38">
        <v>12</v>
      </c>
    </row>
    <row r="6" spans="1:12" ht="42.75" customHeight="1" x14ac:dyDescent="0.3">
      <c r="A6" s="121" t="s">
        <v>29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5"/>
    </row>
    <row r="7" spans="1:12" ht="27" customHeight="1" x14ac:dyDescent="0.3">
      <c r="A7" s="173">
        <v>1</v>
      </c>
      <c r="B7" s="174" t="s">
        <v>20</v>
      </c>
      <c r="C7" s="143" t="s">
        <v>85</v>
      </c>
      <c r="D7" s="171">
        <v>53.8</v>
      </c>
      <c r="E7" s="178">
        <v>0.1</v>
      </c>
      <c r="F7" s="64" t="s">
        <v>11</v>
      </c>
      <c r="G7" s="65" t="s">
        <v>65</v>
      </c>
      <c r="H7" s="66" t="s">
        <v>65</v>
      </c>
      <c r="I7" s="67" t="s">
        <v>65</v>
      </c>
      <c r="J7" s="177" t="s">
        <v>117</v>
      </c>
      <c r="K7" s="175" t="s">
        <v>50</v>
      </c>
      <c r="L7" s="176" t="s">
        <v>69</v>
      </c>
    </row>
    <row r="8" spans="1:12" ht="45.75" customHeight="1" x14ac:dyDescent="0.3">
      <c r="A8" s="173"/>
      <c r="B8" s="174"/>
      <c r="C8" s="143"/>
      <c r="D8" s="171"/>
      <c r="E8" s="178"/>
      <c r="F8" s="108" t="s">
        <v>12</v>
      </c>
      <c r="G8" s="68" t="s">
        <v>65</v>
      </c>
      <c r="H8" s="69" t="s">
        <v>65</v>
      </c>
      <c r="I8" s="70" t="s">
        <v>65</v>
      </c>
      <c r="J8" s="177"/>
      <c r="K8" s="175"/>
      <c r="L8" s="176"/>
    </row>
    <row r="9" spans="1:12" ht="66" customHeight="1" x14ac:dyDescent="0.3">
      <c r="A9" s="173"/>
      <c r="B9" s="174"/>
      <c r="C9" s="143"/>
      <c r="D9" s="171"/>
      <c r="E9" s="178"/>
      <c r="F9" s="108" t="s">
        <v>13</v>
      </c>
      <c r="G9" s="68" t="s">
        <v>65</v>
      </c>
      <c r="H9" s="71" t="s">
        <v>65</v>
      </c>
      <c r="I9" s="72" t="s">
        <v>65</v>
      </c>
      <c r="J9" s="177"/>
      <c r="K9" s="175"/>
      <c r="L9" s="176"/>
    </row>
    <row r="10" spans="1:12" ht="27.75" customHeight="1" x14ac:dyDescent="0.3">
      <c r="A10" s="173"/>
      <c r="B10" s="174"/>
      <c r="C10" s="143"/>
      <c r="D10" s="171"/>
      <c r="E10" s="178"/>
      <c r="F10" s="108" t="s">
        <v>14</v>
      </c>
      <c r="G10" s="68" t="s">
        <v>65</v>
      </c>
      <c r="H10" s="73" t="s">
        <v>65</v>
      </c>
      <c r="I10" s="74" t="s">
        <v>65</v>
      </c>
      <c r="J10" s="177"/>
      <c r="K10" s="175"/>
      <c r="L10" s="176"/>
    </row>
    <row r="11" spans="1:12" ht="87.75" customHeight="1" x14ac:dyDescent="0.3">
      <c r="A11" s="173"/>
      <c r="B11" s="174"/>
      <c r="C11" s="143"/>
      <c r="D11" s="171"/>
      <c r="E11" s="178"/>
      <c r="F11" s="108" t="s">
        <v>15</v>
      </c>
      <c r="G11" s="68" t="s">
        <v>65</v>
      </c>
      <c r="H11" s="75" t="s">
        <v>65</v>
      </c>
      <c r="I11" s="75" t="s">
        <v>65</v>
      </c>
      <c r="J11" s="177"/>
      <c r="K11" s="175"/>
      <c r="L11" s="176"/>
    </row>
    <row r="12" spans="1:12" ht="119.25" customHeight="1" x14ac:dyDescent="0.3">
      <c r="A12" s="184">
        <v>2</v>
      </c>
      <c r="B12" s="151" t="s">
        <v>21</v>
      </c>
      <c r="C12" s="103" t="s">
        <v>67</v>
      </c>
      <c r="D12" s="109">
        <v>87.5</v>
      </c>
      <c r="E12" s="76">
        <v>62.2</v>
      </c>
      <c r="F12" s="64" t="s">
        <v>11</v>
      </c>
      <c r="G12" s="77" t="s">
        <v>65</v>
      </c>
      <c r="H12" s="78" t="s">
        <v>65</v>
      </c>
      <c r="I12" s="79" t="s">
        <v>65</v>
      </c>
      <c r="J12" s="103" t="s">
        <v>123</v>
      </c>
      <c r="K12" s="147" t="s">
        <v>51</v>
      </c>
      <c r="L12" s="180" t="s">
        <v>31</v>
      </c>
    </row>
    <row r="13" spans="1:12" ht="235.5" customHeight="1" x14ac:dyDescent="0.3">
      <c r="A13" s="185"/>
      <c r="B13" s="152"/>
      <c r="C13" s="103" t="s">
        <v>68</v>
      </c>
      <c r="D13" s="76">
        <v>2.9</v>
      </c>
      <c r="E13" s="76">
        <v>1.3</v>
      </c>
      <c r="F13" s="108" t="s">
        <v>12</v>
      </c>
      <c r="G13" s="77" t="s">
        <v>65</v>
      </c>
      <c r="H13" s="80" t="s">
        <v>65</v>
      </c>
      <c r="I13" s="81" t="s">
        <v>65</v>
      </c>
      <c r="J13" s="103" t="s">
        <v>129</v>
      </c>
      <c r="K13" s="148"/>
      <c r="L13" s="181"/>
    </row>
    <row r="14" spans="1:12" ht="72" customHeight="1" x14ac:dyDescent="0.3">
      <c r="A14" s="185"/>
      <c r="B14" s="152"/>
      <c r="C14" s="143" t="s">
        <v>45</v>
      </c>
      <c r="D14" s="172" t="s">
        <v>103</v>
      </c>
      <c r="E14" s="178">
        <v>6</v>
      </c>
      <c r="F14" s="108" t="s">
        <v>13</v>
      </c>
      <c r="G14" s="68" t="s">
        <v>65</v>
      </c>
      <c r="H14" s="82" t="s">
        <v>65</v>
      </c>
      <c r="I14" s="75" t="s">
        <v>65</v>
      </c>
      <c r="J14" s="143" t="s">
        <v>130</v>
      </c>
      <c r="K14" s="148"/>
      <c r="L14" s="181"/>
    </row>
    <row r="15" spans="1:12" ht="46.5" customHeight="1" x14ac:dyDescent="0.3">
      <c r="A15" s="185"/>
      <c r="B15" s="152"/>
      <c r="C15" s="143"/>
      <c r="D15" s="172"/>
      <c r="E15" s="178"/>
      <c r="F15" s="108" t="s">
        <v>14</v>
      </c>
      <c r="G15" s="68" t="s">
        <v>65</v>
      </c>
      <c r="H15" s="82" t="s">
        <v>65</v>
      </c>
      <c r="I15" s="75" t="s">
        <v>65</v>
      </c>
      <c r="J15" s="143"/>
      <c r="K15" s="148"/>
      <c r="L15" s="181"/>
    </row>
    <row r="16" spans="1:12" ht="204" customHeight="1" x14ac:dyDescent="0.3">
      <c r="A16" s="185"/>
      <c r="B16" s="152"/>
      <c r="C16" s="143"/>
      <c r="D16" s="172"/>
      <c r="E16" s="178"/>
      <c r="F16" s="108" t="s">
        <v>15</v>
      </c>
      <c r="G16" s="104" t="s">
        <v>65</v>
      </c>
      <c r="H16" s="75" t="s">
        <v>65</v>
      </c>
      <c r="I16" s="75" t="s">
        <v>65</v>
      </c>
      <c r="J16" s="143"/>
      <c r="K16" s="148"/>
      <c r="L16" s="181"/>
    </row>
    <row r="17" spans="1:12" ht="164.25" customHeight="1" x14ac:dyDescent="0.3">
      <c r="A17" s="186"/>
      <c r="B17" s="149"/>
      <c r="C17" s="144" t="s">
        <v>102</v>
      </c>
      <c r="D17" s="153">
        <v>25</v>
      </c>
      <c r="E17" s="153">
        <v>16</v>
      </c>
      <c r="F17" s="156" t="s">
        <v>11</v>
      </c>
      <c r="G17" s="159" t="s">
        <v>65</v>
      </c>
      <c r="H17" s="140" t="s">
        <v>65</v>
      </c>
      <c r="I17" s="196" t="s">
        <v>65</v>
      </c>
      <c r="J17" s="144" t="s">
        <v>131</v>
      </c>
      <c r="K17" s="149"/>
      <c r="L17" s="182"/>
    </row>
    <row r="18" spans="1:12" ht="59.25" customHeight="1" x14ac:dyDescent="0.3">
      <c r="A18" s="186"/>
      <c r="B18" s="149"/>
      <c r="C18" s="145"/>
      <c r="D18" s="154"/>
      <c r="E18" s="154"/>
      <c r="F18" s="157"/>
      <c r="G18" s="141"/>
      <c r="H18" s="141"/>
      <c r="I18" s="141"/>
      <c r="J18" s="145"/>
      <c r="K18" s="149"/>
      <c r="L18" s="182"/>
    </row>
    <row r="19" spans="1:12" ht="69.75" hidden="1" customHeight="1" x14ac:dyDescent="0.3">
      <c r="A19" s="186"/>
      <c r="B19" s="149"/>
      <c r="C19" s="145"/>
      <c r="D19" s="154"/>
      <c r="E19" s="154"/>
      <c r="F19" s="157"/>
      <c r="G19" s="141"/>
      <c r="H19" s="141"/>
      <c r="I19" s="141"/>
      <c r="J19" s="145"/>
      <c r="K19" s="149"/>
      <c r="L19" s="182"/>
    </row>
    <row r="20" spans="1:12" ht="48" hidden="1" customHeight="1" x14ac:dyDescent="0.3">
      <c r="A20" s="186"/>
      <c r="B20" s="149"/>
      <c r="C20" s="145"/>
      <c r="D20" s="154"/>
      <c r="E20" s="154"/>
      <c r="F20" s="157"/>
      <c r="G20" s="141"/>
      <c r="H20" s="141"/>
      <c r="I20" s="141"/>
      <c r="J20" s="145"/>
      <c r="K20" s="149"/>
      <c r="L20" s="182"/>
    </row>
    <row r="21" spans="1:12" ht="36" hidden="1" customHeight="1" x14ac:dyDescent="0.3">
      <c r="A21" s="187"/>
      <c r="B21" s="150"/>
      <c r="C21" s="146"/>
      <c r="D21" s="155"/>
      <c r="E21" s="155"/>
      <c r="F21" s="158"/>
      <c r="G21" s="142"/>
      <c r="H21" s="142"/>
      <c r="I21" s="142"/>
      <c r="J21" s="146"/>
      <c r="K21" s="150"/>
      <c r="L21" s="183"/>
    </row>
    <row r="22" spans="1:12" ht="170.25" customHeight="1" x14ac:dyDescent="0.3">
      <c r="A22" s="106">
        <v>3</v>
      </c>
      <c r="B22" s="110" t="s">
        <v>22</v>
      </c>
      <c r="C22" s="103" t="s">
        <v>33</v>
      </c>
      <c r="D22" s="104">
        <v>53.85</v>
      </c>
      <c r="E22" s="82">
        <v>53.85</v>
      </c>
      <c r="F22" s="64" t="s">
        <v>11</v>
      </c>
      <c r="G22" s="65" t="s">
        <v>65</v>
      </c>
      <c r="H22" s="65" t="s">
        <v>65</v>
      </c>
      <c r="I22" s="83" t="s">
        <v>65</v>
      </c>
      <c r="J22" s="103" t="s">
        <v>132</v>
      </c>
      <c r="K22" s="107" t="s">
        <v>50</v>
      </c>
      <c r="L22" s="107" t="s">
        <v>32</v>
      </c>
    </row>
    <row r="23" spans="1:12" ht="368.25" customHeight="1" x14ac:dyDescent="0.3">
      <c r="A23" s="184"/>
      <c r="B23" s="151"/>
      <c r="C23" s="103" t="s">
        <v>47</v>
      </c>
      <c r="D23" s="105" t="s">
        <v>104</v>
      </c>
      <c r="E23" s="109">
        <v>67.900000000000006</v>
      </c>
      <c r="F23" s="108" t="s">
        <v>12</v>
      </c>
      <c r="G23" s="68" t="s">
        <v>65</v>
      </c>
      <c r="H23" s="84" t="s">
        <v>65</v>
      </c>
      <c r="I23" s="70" t="s">
        <v>65</v>
      </c>
      <c r="J23" s="103" t="s">
        <v>133</v>
      </c>
      <c r="K23" s="85"/>
      <c r="L23" s="85"/>
    </row>
    <row r="24" spans="1:12" ht="69.75" x14ac:dyDescent="0.3">
      <c r="A24" s="185"/>
      <c r="B24" s="152"/>
      <c r="C24" s="143" t="s">
        <v>34</v>
      </c>
      <c r="D24" s="172" t="s">
        <v>106</v>
      </c>
      <c r="E24" s="172" t="s">
        <v>134</v>
      </c>
      <c r="F24" s="108" t="s">
        <v>13</v>
      </c>
      <c r="G24" s="68" t="s">
        <v>65</v>
      </c>
      <c r="H24" s="84" t="s">
        <v>65</v>
      </c>
      <c r="I24" s="70" t="s">
        <v>65</v>
      </c>
      <c r="J24" s="144" t="s">
        <v>118</v>
      </c>
      <c r="K24" s="147"/>
      <c r="L24" s="180"/>
    </row>
    <row r="25" spans="1:12" ht="58.5" customHeight="1" x14ac:dyDescent="0.3">
      <c r="A25" s="185"/>
      <c r="B25" s="152"/>
      <c r="C25" s="143"/>
      <c r="D25" s="172"/>
      <c r="E25" s="172"/>
      <c r="F25" s="108" t="s">
        <v>14</v>
      </c>
      <c r="G25" s="68" t="s">
        <v>65</v>
      </c>
      <c r="H25" s="68" t="s">
        <v>65</v>
      </c>
      <c r="I25" s="70" t="s">
        <v>65</v>
      </c>
      <c r="J25" s="145"/>
      <c r="K25" s="148"/>
      <c r="L25" s="181"/>
    </row>
    <row r="26" spans="1:12" ht="87" customHeight="1" x14ac:dyDescent="0.3">
      <c r="A26" s="185"/>
      <c r="B26" s="152"/>
      <c r="C26" s="143"/>
      <c r="D26" s="172"/>
      <c r="E26" s="172"/>
      <c r="F26" s="86" t="s">
        <v>15</v>
      </c>
      <c r="G26" s="68" t="s">
        <v>65</v>
      </c>
      <c r="H26" s="68" t="s">
        <v>65</v>
      </c>
      <c r="I26" s="70" t="s">
        <v>65</v>
      </c>
      <c r="J26" s="146"/>
      <c r="K26" s="200"/>
      <c r="L26" s="201"/>
    </row>
    <row r="27" spans="1:12" ht="384.75" customHeight="1" x14ac:dyDescent="0.3">
      <c r="A27" s="198"/>
      <c r="B27" s="197"/>
      <c r="C27" s="103" t="s">
        <v>46</v>
      </c>
      <c r="D27" s="105" t="s">
        <v>105</v>
      </c>
      <c r="E27" s="105" t="s">
        <v>82</v>
      </c>
      <c r="F27" s="86"/>
      <c r="G27" s="68" t="s">
        <v>65</v>
      </c>
      <c r="H27" s="68" t="s">
        <v>65</v>
      </c>
      <c r="I27" s="70" t="s">
        <v>65</v>
      </c>
      <c r="J27" s="103" t="s">
        <v>119</v>
      </c>
      <c r="K27" s="85"/>
      <c r="L27" s="87"/>
    </row>
    <row r="28" spans="1:12" ht="278.25" customHeight="1" x14ac:dyDescent="0.3">
      <c r="A28" s="179">
        <v>4</v>
      </c>
      <c r="B28" s="174" t="s">
        <v>23</v>
      </c>
      <c r="C28" s="143" t="s">
        <v>100</v>
      </c>
      <c r="D28" s="172" t="s">
        <v>101</v>
      </c>
      <c r="E28" s="172" t="s">
        <v>120</v>
      </c>
      <c r="F28" s="163" t="s">
        <v>11</v>
      </c>
      <c r="G28" s="195" t="s">
        <v>65</v>
      </c>
      <c r="H28" s="194" t="s">
        <v>65</v>
      </c>
      <c r="I28" s="193" t="s">
        <v>65</v>
      </c>
      <c r="J28" s="143" t="s">
        <v>135</v>
      </c>
      <c r="K28" s="175" t="s">
        <v>52</v>
      </c>
      <c r="L28" s="176" t="s">
        <v>53</v>
      </c>
    </row>
    <row r="29" spans="1:12" ht="27" customHeight="1" x14ac:dyDescent="0.3">
      <c r="A29" s="179"/>
      <c r="B29" s="174"/>
      <c r="C29" s="143"/>
      <c r="D29" s="172"/>
      <c r="E29" s="172"/>
      <c r="F29" s="163"/>
      <c r="G29" s="195"/>
      <c r="H29" s="194"/>
      <c r="I29" s="193"/>
      <c r="J29" s="143"/>
      <c r="K29" s="175"/>
      <c r="L29" s="176"/>
    </row>
    <row r="30" spans="1:12" ht="315" customHeight="1" x14ac:dyDescent="0.3">
      <c r="A30" s="179"/>
      <c r="B30" s="174"/>
      <c r="C30" s="143"/>
      <c r="D30" s="172"/>
      <c r="E30" s="172"/>
      <c r="F30" s="108" t="s">
        <v>12</v>
      </c>
      <c r="G30" s="68" t="s">
        <v>65</v>
      </c>
      <c r="H30" s="88" t="s">
        <v>65</v>
      </c>
      <c r="I30" s="70" t="s">
        <v>65</v>
      </c>
      <c r="J30" s="143"/>
      <c r="K30" s="175"/>
      <c r="L30" s="176"/>
    </row>
    <row r="31" spans="1:12" ht="273.75" customHeight="1" x14ac:dyDescent="0.3">
      <c r="A31" s="179"/>
      <c r="B31" s="174"/>
      <c r="C31" s="143"/>
      <c r="D31" s="172"/>
      <c r="E31" s="172"/>
      <c r="F31" s="108" t="s">
        <v>13</v>
      </c>
      <c r="G31" s="68" t="s">
        <v>65</v>
      </c>
      <c r="H31" s="89" t="s">
        <v>65</v>
      </c>
      <c r="I31" s="75" t="s">
        <v>65</v>
      </c>
      <c r="J31" s="143"/>
      <c r="K31" s="175"/>
      <c r="L31" s="176"/>
    </row>
    <row r="32" spans="1:12" ht="37.5" customHeight="1" x14ac:dyDescent="0.3">
      <c r="A32" s="179"/>
      <c r="B32" s="174"/>
      <c r="C32" s="143"/>
      <c r="D32" s="172"/>
      <c r="E32" s="172"/>
      <c r="F32" s="108" t="s">
        <v>14</v>
      </c>
      <c r="G32" s="68" t="s">
        <v>65</v>
      </c>
      <c r="H32" s="82" t="s">
        <v>65</v>
      </c>
      <c r="I32" s="76" t="s">
        <v>65</v>
      </c>
      <c r="J32" s="143"/>
      <c r="K32" s="175"/>
      <c r="L32" s="176"/>
    </row>
    <row r="33" spans="1:12" ht="38.25" customHeight="1" x14ac:dyDescent="0.3">
      <c r="A33" s="179"/>
      <c r="B33" s="174"/>
      <c r="C33" s="143"/>
      <c r="D33" s="172"/>
      <c r="E33" s="172"/>
      <c r="F33" s="108" t="s">
        <v>15</v>
      </c>
      <c r="G33" s="68" t="s">
        <v>65</v>
      </c>
      <c r="H33" s="68" t="s">
        <v>65</v>
      </c>
      <c r="I33" s="70" t="s">
        <v>65</v>
      </c>
      <c r="J33" s="143"/>
      <c r="K33" s="175"/>
      <c r="L33" s="176"/>
    </row>
    <row r="34" spans="1:12" ht="380.25" customHeight="1" x14ac:dyDescent="0.3">
      <c r="A34" s="169" t="s">
        <v>96</v>
      </c>
      <c r="B34" s="152" t="s">
        <v>97</v>
      </c>
      <c r="C34" s="164" t="s">
        <v>98</v>
      </c>
      <c r="D34" s="166">
        <v>3.38</v>
      </c>
      <c r="E34" s="168">
        <v>1.29</v>
      </c>
      <c r="F34" s="164"/>
      <c r="G34" s="160" t="s">
        <v>65</v>
      </c>
      <c r="H34" s="161" t="s">
        <v>65</v>
      </c>
      <c r="I34" s="162" t="s">
        <v>65</v>
      </c>
      <c r="J34" s="144" t="s">
        <v>136</v>
      </c>
      <c r="K34" s="199" t="s">
        <v>52</v>
      </c>
      <c r="L34" s="180" t="s">
        <v>53</v>
      </c>
    </row>
    <row r="35" spans="1:12" ht="114" customHeight="1" x14ac:dyDescent="0.3">
      <c r="A35" s="169"/>
      <c r="B35" s="152"/>
      <c r="C35" s="146"/>
      <c r="D35" s="167"/>
      <c r="E35" s="167"/>
      <c r="F35" s="146"/>
      <c r="G35" s="142"/>
      <c r="H35" s="142"/>
      <c r="I35" s="142"/>
      <c r="J35" s="146"/>
      <c r="K35" s="150"/>
      <c r="L35" s="183"/>
    </row>
    <row r="36" spans="1:12" ht="342.75" customHeight="1" thickBot="1" x14ac:dyDescent="0.35">
      <c r="A36" s="170"/>
      <c r="B36" s="165"/>
      <c r="C36" s="90" t="s">
        <v>99</v>
      </c>
      <c r="D36" s="91" t="s">
        <v>48</v>
      </c>
      <c r="E36" s="91" t="s">
        <v>95</v>
      </c>
      <c r="F36" s="92"/>
      <c r="G36" s="93" t="s">
        <v>65</v>
      </c>
      <c r="H36" s="93" t="s">
        <v>65</v>
      </c>
      <c r="I36" s="94" t="s">
        <v>65</v>
      </c>
      <c r="J36" s="90" t="s">
        <v>121</v>
      </c>
      <c r="K36" s="95" t="s">
        <v>52</v>
      </c>
      <c r="L36" s="96" t="s">
        <v>53</v>
      </c>
    </row>
    <row r="37" spans="1:12" x14ac:dyDescent="0.3">
      <c r="G37" s="11"/>
      <c r="H37" s="12"/>
      <c r="I37" s="11"/>
      <c r="J37" s="13"/>
    </row>
    <row r="38" spans="1:12" x14ac:dyDescent="0.3">
      <c r="A38" s="191"/>
      <c r="B38" s="192"/>
      <c r="C38" s="192"/>
      <c r="D38" s="192"/>
      <c r="E38" s="192"/>
      <c r="F38" s="192"/>
      <c r="G38" s="192"/>
      <c r="H38" s="192"/>
      <c r="I38" s="192"/>
      <c r="J38" s="13"/>
    </row>
    <row r="39" spans="1:12" x14ac:dyDescent="0.3">
      <c r="A39" s="192"/>
      <c r="B39" s="192"/>
      <c r="C39" s="192"/>
      <c r="D39" s="192"/>
      <c r="E39" s="192"/>
      <c r="F39" s="192"/>
      <c r="G39" s="192"/>
      <c r="H39" s="192"/>
      <c r="I39" s="192"/>
      <c r="J39" s="13"/>
    </row>
    <row r="40" spans="1:12" x14ac:dyDescent="0.3">
      <c r="A40" s="192"/>
      <c r="B40" s="192"/>
      <c r="C40" s="192"/>
      <c r="D40" s="192"/>
      <c r="E40" s="192"/>
      <c r="F40" s="192"/>
      <c r="G40" s="192"/>
      <c r="H40" s="192"/>
      <c r="I40" s="192"/>
      <c r="J40" s="13"/>
    </row>
    <row r="41" spans="1:12" x14ac:dyDescent="0.3">
      <c r="G41" s="11"/>
      <c r="H41" s="12"/>
      <c r="I41" s="11"/>
      <c r="J41" s="13"/>
    </row>
    <row r="42" spans="1:12" x14ac:dyDescent="0.3">
      <c r="G42" s="11"/>
      <c r="H42" s="12"/>
      <c r="I42" s="11"/>
      <c r="J42" s="13"/>
    </row>
    <row r="43" spans="1:12" x14ac:dyDescent="0.3">
      <c r="G43" s="11"/>
      <c r="H43" s="12"/>
      <c r="I43" s="11"/>
      <c r="J43" s="13"/>
    </row>
    <row r="44" spans="1:12" x14ac:dyDescent="0.3">
      <c r="G44" s="11"/>
      <c r="H44" s="12"/>
      <c r="I44" s="11"/>
      <c r="J44" s="13"/>
    </row>
    <row r="45" spans="1:12" x14ac:dyDescent="0.3">
      <c r="G45" s="11"/>
      <c r="H45" s="12"/>
      <c r="I45" s="11"/>
    </row>
    <row r="46" spans="1:12" x14ac:dyDescent="0.3">
      <c r="G46" s="11"/>
      <c r="H46" s="12"/>
      <c r="I46" s="11"/>
    </row>
    <row r="47" spans="1:12" x14ac:dyDescent="0.3">
      <c r="G47" s="11"/>
      <c r="H47" s="12"/>
      <c r="I47" s="11"/>
    </row>
    <row r="48" spans="1:12" x14ac:dyDescent="0.3">
      <c r="G48" s="11"/>
      <c r="H48" s="12"/>
      <c r="I48" s="11"/>
    </row>
  </sheetData>
  <mergeCells count="66">
    <mergeCell ref="K34:K35"/>
    <mergeCell ref="L34:L35"/>
    <mergeCell ref="K24:K26"/>
    <mergeCell ref="J28:J33"/>
    <mergeCell ref="L24:L26"/>
    <mergeCell ref="A38:I40"/>
    <mergeCell ref="D24:D26"/>
    <mergeCell ref="E24:E26"/>
    <mergeCell ref="C24:C26"/>
    <mergeCell ref="E14:E16"/>
    <mergeCell ref="D14:D16"/>
    <mergeCell ref="C14:C16"/>
    <mergeCell ref="D28:D33"/>
    <mergeCell ref="C28:C33"/>
    <mergeCell ref="B28:B33"/>
    <mergeCell ref="I28:I29"/>
    <mergeCell ref="H28:H29"/>
    <mergeCell ref="G28:G29"/>
    <mergeCell ref="I17:I21"/>
    <mergeCell ref="B23:B27"/>
    <mergeCell ref="A23:A27"/>
    <mergeCell ref="A1:L1"/>
    <mergeCell ref="A3:A4"/>
    <mergeCell ref="B3:B4"/>
    <mergeCell ref="C3:E3"/>
    <mergeCell ref="J3:J4"/>
    <mergeCell ref="K3:K4"/>
    <mergeCell ref="L3:L4"/>
    <mergeCell ref="F3:I3"/>
    <mergeCell ref="D7:D11"/>
    <mergeCell ref="E28:E33"/>
    <mergeCell ref="A6:L6"/>
    <mergeCell ref="A7:A11"/>
    <mergeCell ref="B7:B11"/>
    <mergeCell ref="K7:K11"/>
    <mergeCell ref="L7:L11"/>
    <mergeCell ref="J7:J11"/>
    <mergeCell ref="E7:E11"/>
    <mergeCell ref="C7:C11"/>
    <mergeCell ref="L28:L33"/>
    <mergeCell ref="J24:J26"/>
    <mergeCell ref="K28:K33"/>
    <mergeCell ref="A28:A33"/>
    <mergeCell ref="L12:L21"/>
    <mergeCell ref="A12:A21"/>
    <mergeCell ref="B34:B36"/>
    <mergeCell ref="C34:C35"/>
    <mergeCell ref="D34:D35"/>
    <mergeCell ref="E34:E35"/>
    <mergeCell ref="A34:A36"/>
    <mergeCell ref="G34:G35"/>
    <mergeCell ref="H34:H35"/>
    <mergeCell ref="I34:I35"/>
    <mergeCell ref="J34:J35"/>
    <mergeCell ref="F28:F29"/>
    <mergeCell ref="F34:F35"/>
    <mergeCell ref="H17:H21"/>
    <mergeCell ref="J14:J16"/>
    <mergeCell ref="J17:J21"/>
    <mergeCell ref="K12:K21"/>
    <mergeCell ref="B12:B21"/>
    <mergeCell ref="C17:C21"/>
    <mergeCell ref="D17:D21"/>
    <mergeCell ref="E17:E21"/>
    <mergeCell ref="F17:F21"/>
    <mergeCell ref="G17:G21"/>
  </mergeCells>
  <pageMargins left="0.11811023622047245" right="0.11811023622047245" top="0" bottom="0" header="0.19685039370078741" footer="0.19685039370078741"/>
  <pageSetup paperSize="9" scale="32" fitToHeight="0" orientation="landscape" r:id="rId1"/>
  <rowBreaks count="2" manualBreakCount="2">
    <brk id="22" max="11" man="1"/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M26"/>
  <sheetViews>
    <sheetView view="pageBreakPreview" topLeftCell="A29" zoomScale="70" zoomScaleNormal="70" zoomScaleSheetLayoutView="70" zoomScalePageLayoutView="64" workbookViewId="0">
      <selection activeCell="C49" sqref="C49"/>
    </sheetView>
  </sheetViews>
  <sheetFormatPr defaultColWidth="9.140625" defaultRowHeight="15.75" x14ac:dyDescent="0.25"/>
  <cols>
    <col min="1" max="1" width="8" style="4" customWidth="1"/>
    <col min="2" max="2" width="23.5703125" style="5" customWidth="1"/>
    <col min="3" max="3" width="37.140625" style="4" customWidth="1"/>
    <col min="4" max="4" width="18.7109375" style="4" customWidth="1"/>
    <col min="5" max="5" width="20.5703125" style="4" customWidth="1"/>
    <col min="6" max="6" width="27.140625" style="4" customWidth="1"/>
    <col min="7" max="7" width="24.28515625" style="26" customWidth="1"/>
    <col min="8" max="8" width="20.5703125" style="4" customWidth="1"/>
    <col min="9" max="9" width="20.7109375" style="4" customWidth="1"/>
    <col min="10" max="10" width="61.28515625" style="4" customWidth="1"/>
    <col min="11" max="11" width="33" style="4" customWidth="1"/>
    <col min="12" max="12" width="38" style="4" customWidth="1"/>
    <col min="13" max="13" width="10.5703125" style="4" bestFit="1" customWidth="1"/>
    <col min="14" max="16384" width="9.140625" style="4"/>
  </cols>
  <sheetData>
    <row r="1" spans="1:12" ht="44.25" customHeight="1" x14ac:dyDescent="0.25">
      <c r="A1" s="123" t="s">
        <v>110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36" customHeight="1" x14ac:dyDescent="0.25">
      <c r="A2" s="123" t="s">
        <v>0</v>
      </c>
      <c r="B2" s="123" t="s">
        <v>1</v>
      </c>
      <c r="C2" s="123" t="s">
        <v>2</v>
      </c>
      <c r="D2" s="123"/>
      <c r="E2" s="123"/>
      <c r="F2" s="123" t="s">
        <v>3</v>
      </c>
      <c r="G2" s="123" t="s">
        <v>4</v>
      </c>
      <c r="H2" s="123"/>
      <c r="I2" s="123"/>
      <c r="J2" s="123" t="s">
        <v>5</v>
      </c>
      <c r="K2" s="123" t="s">
        <v>6</v>
      </c>
      <c r="L2" s="223" t="s">
        <v>7</v>
      </c>
    </row>
    <row r="3" spans="1:12" ht="91.5" customHeight="1" x14ac:dyDescent="0.25">
      <c r="A3" s="123"/>
      <c r="B3" s="123"/>
      <c r="C3" s="29" t="s">
        <v>8</v>
      </c>
      <c r="D3" s="29" t="s">
        <v>71</v>
      </c>
      <c r="E3" s="29" t="s">
        <v>114</v>
      </c>
      <c r="F3" s="123"/>
      <c r="G3" s="29" t="s">
        <v>72</v>
      </c>
      <c r="H3" s="29" t="s">
        <v>113</v>
      </c>
      <c r="I3" s="29" t="s">
        <v>9</v>
      </c>
      <c r="J3" s="123"/>
      <c r="K3" s="123"/>
      <c r="L3" s="223"/>
    </row>
    <row r="4" spans="1:12" ht="20.25" x14ac:dyDescent="0.25">
      <c r="A4" s="17">
        <v>1</v>
      </c>
      <c r="B4" s="17">
        <v>2</v>
      </c>
      <c r="C4" s="29">
        <v>3</v>
      </c>
      <c r="D4" s="29">
        <v>4</v>
      </c>
      <c r="E4" s="29">
        <v>5</v>
      </c>
      <c r="F4" s="29">
        <v>6</v>
      </c>
      <c r="G4" s="14">
        <v>7</v>
      </c>
      <c r="H4" s="29">
        <v>8</v>
      </c>
      <c r="I4" s="29">
        <v>9</v>
      </c>
      <c r="J4" s="29">
        <v>10</v>
      </c>
      <c r="K4" s="29">
        <v>11</v>
      </c>
      <c r="L4" s="30">
        <v>12</v>
      </c>
    </row>
    <row r="5" spans="1:12" ht="27.75" customHeight="1" x14ac:dyDescent="0.25">
      <c r="A5" s="123" t="s">
        <v>17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29.25" customHeight="1" x14ac:dyDescent="0.25">
      <c r="A6" s="237">
        <v>1</v>
      </c>
      <c r="B6" s="237" t="s">
        <v>58</v>
      </c>
      <c r="C6" s="133" t="s">
        <v>27</v>
      </c>
      <c r="D6" s="224">
        <v>30</v>
      </c>
      <c r="E6" s="227">
        <v>0</v>
      </c>
      <c r="F6" s="19" t="s">
        <v>11</v>
      </c>
      <c r="G6" s="20">
        <f>SUM(G7:G10)</f>
        <v>7573.77</v>
      </c>
      <c r="H6" s="20">
        <f>H7+H8+H9</f>
        <v>0</v>
      </c>
      <c r="I6" s="20">
        <f>H6/G6*100</f>
        <v>0</v>
      </c>
      <c r="J6" s="234" t="s">
        <v>86</v>
      </c>
      <c r="K6" s="216" t="s">
        <v>35</v>
      </c>
      <c r="L6" s="216" t="s">
        <v>92</v>
      </c>
    </row>
    <row r="7" spans="1:12" ht="48.75" customHeight="1" x14ac:dyDescent="0.25">
      <c r="A7" s="238"/>
      <c r="B7" s="238"/>
      <c r="C7" s="133"/>
      <c r="D7" s="225"/>
      <c r="E7" s="227"/>
      <c r="F7" s="102" t="s">
        <v>12</v>
      </c>
      <c r="G7" s="22">
        <v>2358.6</v>
      </c>
      <c r="H7" s="22">
        <v>0</v>
      </c>
      <c r="I7" s="22">
        <f t="shared" ref="I7:I8" si="0">H7/G7*100</f>
        <v>0</v>
      </c>
      <c r="J7" s="235"/>
      <c r="K7" s="217"/>
      <c r="L7" s="217"/>
    </row>
    <row r="8" spans="1:12" ht="195.75" customHeight="1" x14ac:dyDescent="0.25">
      <c r="A8" s="238"/>
      <c r="B8" s="238"/>
      <c r="C8" s="133"/>
      <c r="D8" s="226"/>
      <c r="E8" s="227"/>
      <c r="F8" s="102" t="s">
        <v>13</v>
      </c>
      <c r="G8" s="22">
        <v>3700.42</v>
      </c>
      <c r="H8" s="22">
        <v>0</v>
      </c>
      <c r="I8" s="22">
        <f t="shared" si="0"/>
        <v>0</v>
      </c>
      <c r="J8" s="236"/>
      <c r="K8" s="217"/>
      <c r="L8" s="217"/>
    </row>
    <row r="9" spans="1:12" ht="156.75" customHeight="1" x14ac:dyDescent="0.25">
      <c r="A9" s="238"/>
      <c r="B9" s="238"/>
      <c r="C9" s="228" t="s">
        <v>70</v>
      </c>
      <c r="D9" s="231">
        <v>1</v>
      </c>
      <c r="E9" s="240">
        <v>0</v>
      </c>
      <c r="F9" s="244" t="s">
        <v>14</v>
      </c>
      <c r="G9" s="202">
        <v>1514.75</v>
      </c>
      <c r="H9" s="204">
        <v>0</v>
      </c>
      <c r="I9" s="204">
        <f>H9/G9*100</f>
        <v>0</v>
      </c>
      <c r="J9" s="228" t="s">
        <v>122</v>
      </c>
      <c r="K9" s="217"/>
      <c r="L9" s="217"/>
    </row>
    <row r="10" spans="1:12" ht="155.25" customHeight="1" x14ac:dyDescent="0.25">
      <c r="A10" s="238"/>
      <c r="B10" s="238"/>
      <c r="C10" s="229"/>
      <c r="D10" s="232"/>
      <c r="E10" s="232"/>
      <c r="F10" s="209"/>
      <c r="G10" s="203"/>
      <c r="H10" s="205"/>
      <c r="I10" s="206"/>
      <c r="J10" s="208"/>
      <c r="K10" s="217"/>
      <c r="L10" s="217"/>
    </row>
    <row r="11" spans="1:12" ht="87.75" customHeight="1" x14ac:dyDescent="0.25">
      <c r="A11" s="238"/>
      <c r="B11" s="238"/>
      <c r="C11" s="230"/>
      <c r="D11" s="233"/>
      <c r="E11" s="233"/>
      <c r="F11" s="102" t="s">
        <v>15</v>
      </c>
      <c r="G11" s="23" t="s">
        <v>65</v>
      </c>
      <c r="H11" s="23" t="s">
        <v>65</v>
      </c>
      <c r="I11" s="23" t="s">
        <v>65</v>
      </c>
      <c r="J11" s="209"/>
      <c r="K11" s="217"/>
      <c r="L11" s="217"/>
    </row>
    <row r="12" spans="1:12" ht="63.75" customHeight="1" x14ac:dyDescent="0.25">
      <c r="A12" s="238"/>
      <c r="B12" s="238"/>
      <c r="C12" s="207" t="s">
        <v>44</v>
      </c>
      <c r="D12" s="135">
        <v>90</v>
      </c>
      <c r="E12" s="135">
        <v>100</v>
      </c>
      <c r="F12" s="19" t="s">
        <v>11</v>
      </c>
      <c r="G12" s="24" t="s">
        <v>65</v>
      </c>
      <c r="H12" s="24" t="s">
        <v>65</v>
      </c>
      <c r="I12" s="25" t="s">
        <v>65</v>
      </c>
      <c r="J12" s="241" t="s">
        <v>87</v>
      </c>
      <c r="K12" s="217"/>
      <c r="L12" s="217"/>
    </row>
    <row r="13" spans="1:12" ht="63.75" customHeight="1" x14ac:dyDescent="0.25">
      <c r="A13" s="238"/>
      <c r="B13" s="238"/>
      <c r="C13" s="208"/>
      <c r="D13" s="136"/>
      <c r="E13" s="136"/>
      <c r="F13" s="102" t="s">
        <v>14</v>
      </c>
      <c r="G13" s="114" t="s">
        <v>65</v>
      </c>
      <c r="H13" s="114" t="s">
        <v>65</v>
      </c>
      <c r="I13" s="112" t="s">
        <v>65</v>
      </c>
      <c r="J13" s="242"/>
      <c r="K13" s="217"/>
      <c r="L13" s="217"/>
    </row>
    <row r="14" spans="1:12" ht="146.25" customHeight="1" x14ac:dyDescent="0.25">
      <c r="A14" s="239"/>
      <c r="B14" s="239"/>
      <c r="C14" s="209"/>
      <c r="D14" s="137"/>
      <c r="E14" s="137"/>
      <c r="F14" s="102" t="s">
        <v>15</v>
      </c>
      <c r="G14" s="114" t="s">
        <v>65</v>
      </c>
      <c r="H14" s="114" t="s">
        <v>65</v>
      </c>
      <c r="I14" s="112" t="s">
        <v>65</v>
      </c>
      <c r="J14" s="243"/>
      <c r="K14" s="218"/>
      <c r="L14" s="218"/>
    </row>
    <row r="15" spans="1:12" ht="28.5" customHeight="1" x14ac:dyDescent="0.25">
      <c r="A15" s="126">
        <v>3</v>
      </c>
      <c r="B15" s="237" t="s">
        <v>59</v>
      </c>
      <c r="C15" s="128" t="s">
        <v>37</v>
      </c>
      <c r="D15" s="212">
        <v>3.2000000000000001E-2</v>
      </c>
      <c r="E15" s="212">
        <v>6.0000000000000001E-3</v>
      </c>
      <c r="F15" s="19" t="s">
        <v>11</v>
      </c>
      <c r="G15" s="114" t="s">
        <v>65</v>
      </c>
      <c r="H15" s="114" t="s">
        <v>65</v>
      </c>
      <c r="I15" s="114" t="s">
        <v>65</v>
      </c>
      <c r="J15" s="213" t="s">
        <v>137</v>
      </c>
      <c r="K15" s="127" t="s">
        <v>35</v>
      </c>
      <c r="L15" s="127" t="s">
        <v>107</v>
      </c>
    </row>
    <row r="16" spans="1:12" ht="44.25" customHeight="1" x14ac:dyDescent="0.25">
      <c r="A16" s="126"/>
      <c r="B16" s="238"/>
      <c r="C16" s="128"/>
      <c r="D16" s="212"/>
      <c r="E16" s="212"/>
      <c r="F16" s="102" t="s">
        <v>12</v>
      </c>
      <c r="G16" s="114" t="s">
        <v>65</v>
      </c>
      <c r="H16" s="114" t="s">
        <v>65</v>
      </c>
      <c r="I16" s="114" t="s">
        <v>65</v>
      </c>
      <c r="J16" s="213"/>
      <c r="K16" s="127"/>
      <c r="L16" s="127"/>
    </row>
    <row r="17" spans="1:13" ht="45.75" customHeight="1" x14ac:dyDescent="0.25">
      <c r="A17" s="126"/>
      <c r="B17" s="238"/>
      <c r="C17" s="128"/>
      <c r="D17" s="212"/>
      <c r="E17" s="212"/>
      <c r="F17" s="102" t="s">
        <v>13</v>
      </c>
      <c r="G17" s="114" t="s">
        <v>65</v>
      </c>
      <c r="H17" s="114" t="s">
        <v>65</v>
      </c>
      <c r="I17" s="114" t="s">
        <v>65</v>
      </c>
      <c r="J17" s="213"/>
      <c r="K17" s="127"/>
      <c r="L17" s="127"/>
      <c r="M17" s="43"/>
    </row>
    <row r="18" spans="1:13" ht="37.5" customHeight="1" x14ac:dyDescent="0.25">
      <c r="A18" s="126"/>
      <c r="B18" s="238"/>
      <c r="C18" s="128"/>
      <c r="D18" s="212"/>
      <c r="E18" s="212"/>
      <c r="F18" s="102" t="s">
        <v>14</v>
      </c>
      <c r="G18" s="114" t="s">
        <v>65</v>
      </c>
      <c r="H18" s="114" t="s">
        <v>65</v>
      </c>
      <c r="I18" s="114" t="s">
        <v>65</v>
      </c>
      <c r="J18" s="213"/>
      <c r="K18" s="127"/>
      <c r="L18" s="127"/>
    </row>
    <row r="19" spans="1:13" ht="36.75" customHeight="1" x14ac:dyDescent="0.25">
      <c r="A19" s="126"/>
      <c r="B19" s="239"/>
      <c r="C19" s="128"/>
      <c r="D19" s="212"/>
      <c r="E19" s="212"/>
      <c r="F19" s="102" t="s">
        <v>15</v>
      </c>
      <c r="G19" s="114" t="s">
        <v>65</v>
      </c>
      <c r="H19" s="114" t="s">
        <v>65</v>
      </c>
      <c r="I19" s="114" t="s">
        <v>65</v>
      </c>
      <c r="J19" s="213"/>
      <c r="K19" s="127"/>
      <c r="L19" s="127"/>
    </row>
    <row r="20" spans="1:13" ht="250.5" customHeight="1" x14ac:dyDescent="0.25">
      <c r="A20" s="237">
        <v>4</v>
      </c>
      <c r="B20" s="237" t="s">
        <v>60</v>
      </c>
      <c r="C20" s="101" t="s">
        <v>66</v>
      </c>
      <c r="D20" s="111">
        <v>1.5720000000000001</v>
      </c>
      <c r="E20" s="111">
        <v>0</v>
      </c>
      <c r="F20" s="19" t="s">
        <v>11</v>
      </c>
      <c r="G20" s="20">
        <f>G21+G23+G24+G25</f>
        <v>249810.62</v>
      </c>
      <c r="H20" s="20">
        <f>SUM(H21:H25)</f>
        <v>0</v>
      </c>
      <c r="I20" s="44">
        <v>0</v>
      </c>
      <c r="J20" s="214" t="s">
        <v>124</v>
      </c>
      <c r="K20" s="216" t="s">
        <v>35</v>
      </c>
      <c r="L20" s="219" t="s">
        <v>93</v>
      </c>
    </row>
    <row r="21" spans="1:13" ht="203.25" customHeight="1" x14ac:dyDescent="0.25">
      <c r="A21" s="238"/>
      <c r="B21" s="238"/>
      <c r="C21" s="245" t="s">
        <v>42</v>
      </c>
      <c r="D21" s="210">
        <v>1.7010000000000001</v>
      </c>
      <c r="E21" s="210">
        <v>0</v>
      </c>
      <c r="F21" s="102" t="s">
        <v>12</v>
      </c>
      <c r="G21" s="23">
        <v>0</v>
      </c>
      <c r="H21" s="23">
        <v>0</v>
      </c>
      <c r="I21" s="23" t="s">
        <v>65</v>
      </c>
      <c r="J21" s="215"/>
      <c r="K21" s="217"/>
      <c r="L21" s="220"/>
    </row>
    <row r="22" spans="1:13" ht="239.25" hidden="1" customHeight="1" x14ac:dyDescent="0.25">
      <c r="A22" s="238"/>
      <c r="B22" s="238"/>
      <c r="C22" s="246"/>
      <c r="D22" s="211"/>
      <c r="E22" s="211"/>
      <c r="F22" s="102"/>
      <c r="G22" s="23"/>
      <c r="H22" s="23"/>
      <c r="I22" s="23"/>
      <c r="J22" s="215"/>
      <c r="K22" s="217"/>
      <c r="L22" s="220"/>
    </row>
    <row r="23" spans="1:13" ht="241.5" customHeight="1" x14ac:dyDescent="0.25">
      <c r="A23" s="239"/>
      <c r="B23" s="238"/>
      <c r="C23" s="246"/>
      <c r="D23" s="211"/>
      <c r="E23" s="211"/>
      <c r="F23" s="102" t="s">
        <v>13</v>
      </c>
      <c r="G23" s="22">
        <v>196057.9</v>
      </c>
      <c r="H23" s="22">
        <v>0</v>
      </c>
      <c r="I23" s="45">
        <v>0</v>
      </c>
      <c r="J23" s="215"/>
      <c r="K23" s="218"/>
      <c r="L23" s="221"/>
    </row>
    <row r="24" spans="1:13" ht="158.25" customHeight="1" x14ac:dyDescent="0.25">
      <c r="A24" s="237"/>
      <c r="B24" s="238"/>
      <c r="C24" s="246"/>
      <c r="D24" s="211"/>
      <c r="E24" s="211"/>
      <c r="F24" s="102" t="s">
        <v>64</v>
      </c>
      <c r="G24" s="22">
        <v>53752.72</v>
      </c>
      <c r="H24" s="22">
        <v>0</v>
      </c>
      <c r="I24" s="45">
        <v>0</v>
      </c>
      <c r="J24" s="97" t="s">
        <v>125</v>
      </c>
      <c r="K24" s="39"/>
      <c r="L24" s="98"/>
    </row>
    <row r="25" spans="1:13" ht="195.75" customHeight="1" x14ac:dyDescent="0.25">
      <c r="A25" s="239"/>
      <c r="B25" s="239"/>
      <c r="C25" s="102" t="s">
        <v>43</v>
      </c>
      <c r="D25" s="17">
        <v>1</v>
      </c>
      <c r="E25" s="17">
        <v>0</v>
      </c>
      <c r="F25" s="102" t="s">
        <v>15</v>
      </c>
      <c r="G25" s="114">
        <v>0</v>
      </c>
      <c r="H25" s="114">
        <v>0</v>
      </c>
      <c r="I25" s="114">
        <v>0</v>
      </c>
      <c r="J25" s="46"/>
      <c r="K25" s="17"/>
      <c r="L25" s="17"/>
    </row>
    <row r="26" spans="1:13" x14ac:dyDescent="0.25">
      <c r="G26" s="18"/>
      <c r="H26" s="18"/>
    </row>
  </sheetData>
  <mergeCells count="48">
    <mergeCell ref="C21:C24"/>
    <mergeCell ref="D21:D24"/>
    <mergeCell ref="A15:A19"/>
    <mergeCell ref="B15:B19"/>
    <mergeCell ref="C15:C19"/>
    <mergeCell ref="D15:D19"/>
    <mergeCell ref="B20:B23"/>
    <mergeCell ref="B24:B25"/>
    <mergeCell ref="A20:A23"/>
    <mergeCell ref="A24:A25"/>
    <mergeCell ref="A5:L5"/>
    <mergeCell ref="C6:C8"/>
    <mergeCell ref="D6:D8"/>
    <mergeCell ref="E6:E8"/>
    <mergeCell ref="C9:C11"/>
    <mergeCell ref="D9:D11"/>
    <mergeCell ref="J6:J8"/>
    <mergeCell ref="J9:J11"/>
    <mergeCell ref="K6:K14"/>
    <mergeCell ref="L6:L14"/>
    <mergeCell ref="B6:B14"/>
    <mergeCell ref="A6:A14"/>
    <mergeCell ref="E9:E11"/>
    <mergeCell ref="E12:E14"/>
    <mergeCell ref="J12:J14"/>
    <mergeCell ref="F9:F10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E21:E24"/>
    <mergeCell ref="K15:K19"/>
    <mergeCell ref="L15:L19"/>
    <mergeCell ref="E15:E19"/>
    <mergeCell ref="J15:J19"/>
    <mergeCell ref="J20:J23"/>
    <mergeCell ref="K20:K23"/>
    <mergeCell ref="L20:L23"/>
    <mergeCell ref="G9:G10"/>
    <mergeCell ref="H9:H10"/>
    <mergeCell ref="I9:I10"/>
    <mergeCell ref="C12:C14"/>
    <mergeCell ref="D12:D14"/>
  </mergeCells>
  <pageMargins left="0.23622047244094491" right="0.23622047244094491" top="0.55118110236220474" bottom="0.11811023622047245" header="0.31496062992125984" footer="0.31496062992125984"/>
  <pageSetup paperSize="9" scale="42" fitToHeight="0" orientation="landscape" r:id="rId1"/>
  <rowBreaks count="2" manualBreakCount="2">
    <brk id="14" max="16383" man="1"/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L11"/>
  <sheetViews>
    <sheetView showWhiteSpace="0" view="pageBreakPreview" zoomScale="60" zoomScaleNormal="100" zoomScalePageLayoutView="64" workbookViewId="0">
      <selection activeCell="D6" sqref="D6:D10"/>
    </sheetView>
  </sheetViews>
  <sheetFormatPr defaultRowHeight="15" x14ac:dyDescent="0.25"/>
  <cols>
    <col min="1" max="1" width="7.85546875" style="47" customWidth="1"/>
    <col min="2" max="2" width="20.85546875" style="47" customWidth="1"/>
    <col min="3" max="3" width="29.28515625" style="47" customWidth="1"/>
    <col min="4" max="5" width="20.140625" style="47" customWidth="1"/>
    <col min="6" max="6" width="26" style="47" customWidth="1"/>
    <col min="7" max="7" width="20.5703125" style="47" customWidth="1"/>
    <col min="8" max="8" width="17.42578125" style="47" customWidth="1"/>
    <col min="9" max="9" width="20" style="47" customWidth="1"/>
    <col min="10" max="10" width="52.28515625" style="47" customWidth="1"/>
    <col min="11" max="11" width="35" style="47" customWidth="1"/>
    <col min="12" max="12" width="38.7109375" style="47" customWidth="1"/>
    <col min="13" max="16384" width="9.140625" style="47"/>
  </cols>
  <sheetData>
    <row r="1" spans="1:12" ht="44.25" customHeight="1" x14ac:dyDescent="0.25">
      <c r="A1" s="247" t="s">
        <v>110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2" ht="47.25" customHeight="1" x14ac:dyDescent="0.25">
      <c r="A2" s="121" t="s">
        <v>0</v>
      </c>
      <c r="B2" s="123" t="s">
        <v>1</v>
      </c>
      <c r="C2" s="123" t="s">
        <v>2</v>
      </c>
      <c r="D2" s="123"/>
      <c r="E2" s="123"/>
      <c r="F2" s="123" t="s">
        <v>3</v>
      </c>
      <c r="G2" s="123" t="s">
        <v>4</v>
      </c>
      <c r="H2" s="123"/>
      <c r="I2" s="123"/>
      <c r="J2" s="123" t="s">
        <v>5</v>
      </c>
      <c r="K2" s="123" t="s">
        <v>6</v>
      </c>
      <c r="L2" s="125" t="s">
        <v>7</v>
      </c>
    </row>
    <row r="3" spans="1:12" ht="90.75" customHeight="1" x14ac:dyDescent="0.25">
      <c r="A3" s="121"/>
      <c r="B3" s="123"/>
      <c r="C3" s="29" t="s">
        <v>8</v>
      </c>
      <c r="D3" s="29" t="s">
        <v>71</v>
      </c>
      <c r="E3" s="29" t="s">
        <v>111</v>
      </c>
      <c r="F3" s="123"/>
      <c r="G3" s="29" t="s">
        <v>72</v>
      </c>
      <c r="H3" s="29" t="s">
        <v>113</v>
      </c>
      <c r="I3" s="29" t="s">
        <v>9</v>
      </c>
      <c r="J3" s="123"/>
      <c r="K3" s="123"/>
      <c r="L3" s="125"/>
    </row>
    <row r="4" spans="1:12" ht="20.25" x14ac:dyDescent="0.25">
      <c r="A4" s="31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29">
        <v>8</v>
      </c>
      <c r="I4" s="29">
        <v>9</v>
      </c>
      <c r="J4" s="29">
        <v>10</v>
      </c>
      <c r="K4" s="29">
        <v>11</v>
      </c>
      <c r="L4" s="32">
        <v>12</v>
      </c>
    </row>
    <row r="5" spans="1:12" ht="27" customHeight="1" x14ac:dyDescent="0.25">
      <c r="A5" s="121" t="s">
        <v>10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5"/>
    </row>
    <row r="6" spans="1:12" ht="45.75" customHeight="1" x14ac:dyDescent="0.25">
      <c r="A6" s="173">
        <v>1</v>
      </c>
      <c r="B6" s="126" t="s">
        <v>61</v>
      </c>
      <c r="C6" s="128" t="s">
        <v>49</v>
      </c>
      <c r="D6" s="227">
        <v>7</v>
      </c>
      <c r="E6" s="250">
        <v>0</v>
      </c>
      <c r="F6" s="36" t="s">
        <v>11</v>
      </c>
      <c r="G6" s="33" t="s">
        <v>65</v>
      </c>
      <c r="H6" s="41" t="s">
        <v>65</v>
      </c>
      <c r="I6" s="41" t="s">
        <v>65</v>
      </c>
      <c r="J6" s="207" t="s">
        <v>88</v>
      </c>
      <c r="K6" s="127" t="s">
        <v>30</v>
      </c>
      <c r="L6" s="252" t="s">
        <v>94</v>
      </c>
    </row>
    <row r="7" spans="1:12" ht="39.75" customHeight="1" x14ac:dyDescent="0.25">
      <c r="A7" s="173"/>
      <c r="B7" s="260"/>
      <c r="C7" s="128"/>
      <c r="D7" s="227"/>
      <c r="E7" s="250"/>
      <c r="F7" s="21" t="s">
        <v>12</v>
      </c>
      <c r="G7" s="33" t="s">
        <v>65</v>
      </c>
      <c r="H7" s="41" t="s">
        <v>65</v>
      </c>
      <c r="I7" s="41" t="s">
        <v>65</v>
      </c>
      <c r="J7" s="257"/>
      <c r="K7" s="127"/>
      <c r="L7" s="252"/>
    </row>
    <row r="8" spans="1:12" ht="71.25" customHeight="1" x14ac:dyDescent="0.25">
      <c r="A8" s="173"/>
      <c r="B8" s="260"/>
      <c r="C8" s="128"/>
      <c r="D8" s="227"/>
      <c r="E8" s="250"/>
      <c r="F8" s="21" t="s">
        <v>13</v>
      </c>
      <c r="G8" s="33" t="s">
        <v>65</v>
      </c>
      <c r="H8" s="41" t="s">
        <v>65</v>
      </c>
      <c r="I8" s="41" t="s">
        <v>65</v>
      </c>
      <c r="J8" s="258"/>
      <c r="K8" s="127"/>
      <c r="L8" s="252"/>
    </row>
    <row r="9" spans="1:12" ht="63" customHeight="1" x14ac:dyDescent="0.25">
      <c r="A9" s="173"/>
      <c r="B9" s="260"/>
      <c r="C9" s="128" t="s">
        <v>18</v>
      </c>
      <c r="D9" s="255">
        <v>2.4300000000000002</v>
      </c>
      <c r="E9" s="255">
        <v>0</v>
      </c>
      <c r="F9" s="21" t="s">
        <v>14</v>
      </c>
      <c r="G9" s="33" t="s">
        <v>65</v>
      </c>
      <c r="H9" s="33" t="s">
        <v>65</v>
      </c>
      <c r="I9" s="33" t="s">
        <v>65</v>
      </c>
      <c r="J9" s="207" t="s">
        <v>89</v>
      </c>
      <c r="K9" s="127"/>
      <c r="L9" s="252"/>
    </row>
    <row r="10" spans="1:12" ht="150.75" customHeight="1" thickBot="1" x14ac:dyDescent="0.3">
      <c r="A10" s="249"/>
      <c r="B10" s="261"/>
      <c r="C10" s="254"/>
      <c r="D10" s="256"/>
      <c r="E10" s="256"/>
      <c r="F10" s="40" t="s">
        <v>15</v>
      </c>
      <c r="G10" s="48" t="s">
        <v>65</v>
      </c>
      <c r="H10" s="48" t="s">
        <v>65</v>
      </c>
      <c r="I10" s="48" t="s">
        <v>65</v>
      </c>
      <c r="J10" s="259"/>
      <c r="K10" s="251"/>
      <c r="L10" s="253"/>
    </row>
    <row r="11" spans="1:12" ht="37.5" customHeight="1" x14ac:dyDescent="0.25"/>
  </sheetData>
  <mergeCells count="22">
    <mergeCell ref="A5:L5"/>
    <mergeCell ref="A6:A10"/>
    <mergeCell ref="C6:C8"/>
    <mergeCell ref="D6:D8"/>
    <mergeCell ref="E6:E8"/>
    <mergeCell ref="K6:K10"/>
    <mergeCell ref="L6:L10"/>
    <mergeCell ref="C9:C10"/>
    <mergeCell ref="D9:D10"/>
    <mergeCell ref="E9:E10"/>
    <mergeCell ref="J6:J8"/>
    <mergeCell ref="J9:J10"/>
    <mergeCell ref="B6:B10"/>
    <mergeCell ref="A1:L1"/>
    <mergeCell ref="A2:A3"/>
    <mergeCell ref="B2:B3"/>
    <mergeCell ref="C2:E2"/>
    <mergeCell ref="F2:F3"/>
    <mergeCell ref="G2:I2"/>
    <mergeCell ref="J2:J3"/>
    <mergeCell ref="K2:K3"/>
    <mergeCell ref="L2:L3"/>
  </mergeCells>
  <pageMargins left="0.23622047244094491" right="0.23622047244094491" top="0.43307086614173229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L36"/>
  <sheetViews>
    <sheetView showWhiteSpace="0" view="pageBreakPreview" topLeftCell="A22" zoomScale="70" zoomScaleNormal="78" zoomScaleSheetLayoutView="70" zoomScalePageLayoutView="50" workbookViewId="0">
      <selection activeCell="A7" sqref="A1:XFD1048576"/>
    </sheetView>
  </sheetViews>
  <sheetFormatPr defaultRowHeight="21" x14ac:dyDescent="0.35"/>
  <cols>
    <col min="1" max="1" width="6.140625" style="49" customWidth="1"/>
    <col min="2" max="2" width="32.85546875" style="49" customWidth="1"/>
    <col min="3" max="3" width="37.7109375" style="49" customWidth="1"/>
    <col min="4" max="4" width="17.42578125" style="49" customWidth="1"/>
    <col min="5" max="5" width="19.5703125" style="49" customWidth="1"/>
    <col min="6" max="6" width="25.5703125" style="49" customWidth="1"/>
    <col min="7" max="7" width="21.85546875" style="49" customWidth="1"/>
    <col min="8" max="8" width="18.28515625" style="49" customWidth="1"/>
    <col min="9" max="9" width="31.28515625" style="49" customWidth="1"/>
    <col min="10" max="10" width="72.85546875" style="49" customWidth="1"/>
    <col min="11" max="11" width="31.85546875" style="49" customWidth="1"/>
    <col min="12" max="12" width="33.7109375" style="49" customWidth="1"/>
    <col min="13" max="16384" width="9.140625" style="49"/>
  </cols>
  <sheetData>
    <row r="1" spans="1:12" ht="43.5" customHeight="1" x14ac:dyDescent="0.35">
      <c r="A1" s="188" t="s">
        <v>110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2" ht="21.75" thickBot="1" x14ac:dyDescent="0.4">
      <c r="A2" s="6"/>
      <c r="B2" s="7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0.25" customHeight="1" x14ac:dyDescent="0.35">
      <c r="A3" s="120" t="s">
        <v>0</v>
      </c>
      <c r="B3" s="122" t="s">
        <v>1</v>
      </c>
      <c r="C3" s="122" t="s">
        <v>2</v>
      </c>
      <c r="D3" s="122"/>
      <c r="E3" s="122"/>
      <c r="F3" s="122" t="s">
        <v>3</v>
      </c>
      <c r="G3" s="122" t="s">
        <v>4</v>
      </c>
      <c r="H3" s="122"/>
      <c r="I3" s="122"/>
      <c r="J3" s="122" t="s">
        <v>5</v>
      </c>
      <c r="K3" s="122" t="s">
        <v>6</v>
      </c>
      <c r="L3" s="124" t="s">
        <v>7</v>
      </c>
    </row>
    <row r="4" spans="1:12" ht="83.25" customHeight="1" x14ac:dyDescent="0.35">
      <c r="A4" s="121"/>
      <c r="B4" s="123"/>
      <c r="C4" s="99" t="s">
        <v>41</v>
      </c>
      <c r="D4" s="99" t="s">
        <v>71</v>
      </c>
      <c r="E4" s="99" t="s">
        <v>111</v>
      </c>
      <c r="F4" s="123"/>
      <c r="G4" s="99" t="s">
        <v>72</v>
      </c>
      <c r="H4" s="99" t="s">
        <v>115</v>
      </c>
      <c r="I4" s="99" t="s">
        <v>9</v>
      </c>
      <c r="J4" s="123"/>
      <c r="K4" s="123"/>
      <c r="L4" s="125"/>
    </row>
    <row r="5" spans="1:12" x14ac:dyDescent="0.35">
      <c r="A5" s="15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  <c r="J5" s="28">
        <v>10</v>
      </c>
      <c r="K5" s="28">
        <v>11</v>
      </c>
      <c r="L5" s="16">
        <v>12</v>
      </c>
    </row>
    <row r="6" spans="1:12" ht="46.5" customHeight="1" x14ac:dyDescent="0.35">
      <c r="A6" s="123" t="s">
        <v>25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39" customHeight="1" x14ac:dyDescent="0.35">
      <c r="A7" s="126">
        <v>1</v>
      </c>
      <c r="B7" s="126" t="s">
        <v>62</v>
      </c>
      <c r="C7" s="128" t="s">
        <v>26</v>
      </c>
      <c r="D7" s="266" t="s">
        <v>26</v>
      </c>
      <c r="E7" s="267" t="s">
        <v>28</v>
      </c>
      <c r="F7" s="36" t="s">
        <v>11</v>
      </c>
      <c r="G7" s="50">
        <f>G9+G10</f>
        <v>3228.33</v>
      </c>
      <c r="H7" s="51">
        <f>H9+H10</f>
        <v>0</v>
      </c>
      <c r="I7" s="51">
        <f>H7/G7*100</f>
        <v>0</v>
      </c>
      <c r="J7" s="133" t="s">
        <v>127</v>
      </c>
      <c r="K7" s="127" t="s">
        <v>39</v>
      </c>
      <c r="L7" s="127" t="s">
        <v>109</v>
      </c>
    </row>
    <row r="8" spans="1:12" ht="41.25" customHeight="1" x14ac:dyDescent="0.35">
      <c r="A8" s="126"/>
      <c r="B8" s="126"/>
      <c r="C8" s="128"/>
      <c r="D8" s="266"/>
      <c r="E8" s="267"/>
      <c r="F8" s="102" t="s">
        <v>12</v>
      </c>
      <c r="G8" s="53" t="s">
        <v>65</v>
      </c>
      <c r="H8" s="55" t="s">
        <v>65</v>
      </c>
      <c r="I8" s="55" t="s">
        <v>65</v>
      </c>
      <c r="J8" s="129"/>
      <c r="K8" s="127"/>
      <c r="L8" s="127"/>
    </row>
    <row r="9" spans="1:12" ht="64.5" customHeight="1" x14ac:dyDescent="0.35">
      <c r="A9" s="126"/>
      <c r="B9" s="126"/>
      <c r="C9" s="128"/>
      <c r="D9" s="266"/>
      <c r="E9" s="267"/>
      <c r="F9" s="102" t="s">
        <v>13</v>
      </c>
      <c r="G9" s="53">
        <v>2905.5</v>
      </c>
      <c r="H9" s="55">
        <v>0</v>
      </c>
      <c r="I9" s="55">
        <f>H9/G9*100</f>
        <v>0</v>
      </c>
      <c r="J9" s="129"/>
      <c r="K9" s="127"/>
      <c r="L9" s="127"/>
    </row>
    <row r="10" spans="1:12" ht="30.75" customHeight="1" x14ac:dyDescent="0.35">
      <c r="A10" s="126"/>
      <c r="B10" s="126"/>
      <c r="C10" s="128"/>
      <c r="D10" s="266"/>
      <c r="E10" s="267"/>
      <c r="F10" s="102" t="s">
        <v>14</v>
      </c>
      <c r="G10" s="53">
        <v>322.83</v>
      </c>
      <c r="H10" s="55">
        <v>0</v>
      </c>
      <c r="I10" s="55">
        <f>H10/G10*100</f>
        <v>0</v>
      </c>
      <c r="J10" s="129"/>
      <c r="K10" s="127"/>
      <c r="L10" s="127"/>
    </row>
    <row r="11" spans="1:12" ht="29.25" customHeight="1" x14ac:dyDescent="0.35">
      <c r="A11" s="126"/>
      <c r="B11" s="126"/>
      <c r="C11" s="128"/>
      <c r="D11" s="266"/>
      <c r="E11" s="267"/>
      <c r="F11" s="131" t="s">
        <v>15</v>
      </c>
      <c r="G11" s="117" t="s">
        <v>65</v>
      </c>
      <c r="H11" s="117" t="s">
        <v>65</v>
      </c>
      <c r="I11" s="127" t="s">
        <v>65</v>
      </c>
      <c r="J11" s="129"/>
      <c r="K11" s="127"/>
      <c r="L11" s="127"/>
    </row>
    <row r="12" spans="1:12" ht="133.5" hidden="1" customHeight="1" x14ac:dyDescent="0.35">
      <c r="A12" s="126"/>
      <c r="B12" s="126"/>
      <c r="C12" s="128"/>
      <c r="D12" s="266"/>
      <c r="E12" s="267"/>
      <c r="F12" s="131"/>
      <c r="G12" s="117" t="s">
        <v>24</v>
      </c>
      <c r="H12" s="117" t="s">
        <v>24</v>
      </c>
      <c r="I12" s="127"/>
      <c r="J12" s="129"/>
      <c r="K12" s="127"/>
      <c r="L12" s="127"/>
    </row>
    <row r="13" spans="1:12" ht="145.5" hidden="1" customHeight="1" x14ac:dyDescent="0.35">
      <c r="A13" s="126"/>
      <c r="B13" s="126"/>
      <c r="C13" s="128"/>
      <c r="D13" s="266"/>
      <c r="E13" s="267"/>
      <c r="F13" s="131"/>
      <c r="G13" s="117" t="s">
        <v>24</v>
      </c>
      <c r="H13" s="117" t="s">
        <v>24</v>
      </c>
      <c r="I13" s="127"/>
      <c r="J13" s="129"/>
      <c r="K13" s="127"/>
      <c r="L13" s="127"/>
    </row>
    <row r="14" spans="1:12" ht="141" hidden="1" customHeight="1" x14ac:dyDescent="0.35">
      <c r="A14" s="126"/>
      <c r="B14" s="126"/>
      <c r="C14" s="56"/>
      <c r="D14" s="27"/>
      <c r="E14" s="27"/>
      <c r="F14" s="57"/>
      <c r="G14" s="57"/>
      <c r="H14" s="57"/>
      <c r="I14" s="57"/>
      <c r="J14" s="57"/>
      <c r="K14" s="57"/>
      <c r="L14" s="57"/>
    </row>
    <row r="15" spans="1:12" ht="142.5" hidden="1" customHeight="1" x14ac:dyDescent="0.35">
      <c r="A15" s="126"/>
      <c r="B15" s="126"/>
      <c r="C15" s="56"/>
      <c r="D15" s="27"/>
      <c r="E15" s="27"/>
      <c r="F15" s="57"/>
      <c r="G15" s="57"/>
      <c r="H15" s="57"/>
      <c r="I15" s="57"/>
      <c r="J15" s="57"/>
      <c r="K15" s="57"/>
      <c r="L15" s="57"/>
    </row>
    <row r="16" spans="1:12" ht="151.5" hidden="1" customHeight="1" x14ac:dyDescent="0.35">
      <c r="A16" s="126"/>
      <c r="B16" s="126"/>
      <c r="C16" s="56"/>
      <c r="D16" s="27"/>
      <c r="E16" s="27"/>
      <c r="F16" s="57"/>
      <c r="G16" s="57"/>
      <c r="H16" s="57"/>
      <c r="I16" s="57"/>
      <c r="J16" s="57"/>
      <c r="K16" s="57"/>
      <c r="L16" s="57"/>
    </row>
    <row r="17" spans="1:12" ht="93" hidden="1" customHeight="1" x14ac:dyDescent="0.35">
      <c r="A17" s="126"/>
      <c r="B17" s="126"/>
      <c r="C17" s="56"/>
      <c r="D17" s="27"/>
      <c r="E17" s="27"/>
      <c r="F17" s="57"/>
      <c r="G17" s="57"/>
      <c r="H17" s="57"/>
      <c r="I17" s="57"/>
      <c r="J17" s="57"/>
      <c r="K17" s="57"/>
      <c r="L17" s="57"/>
    </row>
    <row r="18" spans="1:12" ht="1.5" hidden="1" customHeight="1" x14ac:dyDescent="0.35">
      <c r="A18" s="126"/>
      <c r="B18" s="126"/>
      <c r="C18" s="56"/>
      <c r="D18" s="27"/>
      <c r="E18" s="27"/>
      <c r="F18" s="57"/>
      <c r="G18" s="57"/>
      <c r="H18" s="57"/>
      <c r="I18" s="57"/>
      <c r="J18" s="57"/>
      <c r="K18" s="57"/>
      <c r="L18" s="57"/>
    </row>
    <row r="19" spans="1:12" ht="38.25" customHeight="1" x14ac:dyDescent="0.35">
      <c r="A19" s="126"/>
      <c r="B19" s="126"/>
      <c r="C19" s="139" t="s">
        <v>54</v>
      </c>
      <c r="D19" s="255">
        <v>60</v>
      </c>
      <c r="E19" s="255">
        <v>80.650000000000006</v>
      </c>
      <c r="F19" s="19" t="s">
        <v>11</v>
      </c>
      <c r="G19" s="114" t="s">
        <v>65</v>
      </c>
      <c r="H19" s="114" t="s">
        <v>65</v>
      </c>
      <c r="I19" s="114" t="s">
        <v>65</v>
      </c>
      <c r="J19" s="133" t="s">
        <v>139</v>
      </c>
      <c r="K19" s="127" t="str">
        <f>[1]МСП!K21</f>
        <v>Жадан Татьяна Николаевна - директор департамента имущественных отношений Нефтеюганского района</v>
      </c>
      <c r="L19" s="127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0" spans="1:12" ht="40.5" customHeight="1" x14ac:dyDescent="0.35">
      <c r="A20" s="126"/>
      <c r="B20" s="126"/>
      <c r="C20" s="139"/>
      <c r="D20" s="255"/>
      <c r="E20" s="255"/>
      <c r="F20" s="102" t="s">
        <v>12</v>
      </c>
      <c r="G20" s="114" t="s">
        <v>65</v>
      </c>
      <c r="H20" s="114" t="s">
        <v>65</v>
      </c>
      <c r="I20" s="114" t="s">
        <v>65</v>
      </c>
      <c r="J20" s="133"/>
      <c r="K20" s="127"/>
      <c r="L20" s="127"/>
    </row>
    <row r="21" spans="1:12" ht="60.75" x14ac:dyDescent="0.35">
      <c r="A21" s="126"/>
      <c r="B21" s="126"/>
      <c r="C21" s="139"/>
      <c r="D21" s="255"/>
      <c r="E21" s="255"/>
      <c r="F21" s="102" t="s">
        <v>13</v>
      </c>
      <c r="G21" s="114" t="s">
        <v>65</v>
      </c>
      <c r="H21" s="114" t="s">
        <v>65</v>
      </c>
      <c r="I21" s="114" t="s">
        <v>65</v>
      </c>
      <c r="J21" s="133"/>
      <c r="K21" s="127"/>
      <c r="L21" s="127"/>
    </row>
    <row r="22" spans="1:12" ht="52.5" customHeight="1" x14ac:dyDescent="0.35">
      <c r="A22" s="126"/>
      <c r="B22" s="126"/>
      <c r="C22" s="139"/>
      <c r="D22" s="255"/>
      <c r="E22" s="255"/>
      <c r="F22" s="102" t="s">
        <v>14</v>
      </c>
      <c r="G22" s="114" t="s">
        <v>65</v>
      </c>
      <c r="H22" s="114" t="s">
        <v>65</v>
      </c>
      <c r="I22" s="114" t="s">
        <v>65</v>
      </c>
      <c r="J22" s="133"/>
      <c r="K22" s="127"/>
      <c r="L22" s="127"/>
    </row>
    <row r="23" spans="1:12" ht="21" customHeight="1" x14ac:dyDescent="0.35">
      <c r="A23" s="126"/>
      <c r="B23" s="126"/>
      <c r="C23" s="139"/>
      <c r="D23" s="255"/>
      <c r="E23" s="255"/>
      <c r="F23" s="131" t="s">
        <v>15</v>
      </c>
      <c r="G23" s="268" t="s">
        <v>65</v>
      </c>
      <c r="H23" s="268" t="s">
        <v>65</v>
      </c>
      <c r="I23" s="268" t="s">
        <v>65</v>
      </c>
      <c r="J23" s="133"/>
      <c r="K23" s="127"/>
      <c r="L23" s="127"/>
    </row>
    <row r="24" spans="1:12" ht="21" customHeight="1" x14ac:dyDescent="0.35">
      <c r="A24" s="126"/>
      <c r="B24" s="126"/>
      <c r="C24" s="139"/>
      <c r="D24" s="255"/>
      <c r="E24" s="255"/>
      <c r="F24" s="131"/>
      <c r="G24" s="269"/>
      <c r="H24" s="269"/>
      <c r="I24" s="269"/>
      <c r="J24" s="133"/>
      <c r="K24" s="127"/>
      <c r="L24" s="127"/>
    </row>
    <row r="25" spans="1:12" ht="116.25" customHeight="1" x14ac:dyDescent="0.35">
      <c r="A25" s="126"/>
      <c r="B25" s="126"/>
      <c r="C25" s="139"/>
      <c r="D25" s="255"/>
      <c r="E25" s="255"/>
      <c r="F25" s="131"/>
      <c r="G25" s="270"/>
      <c r="H25" s="270"/>
      <c r="I25" s="270"/>
      <c r="J25" s="133"/>
      <c r="K25" s="127"/>
      <c r="L25" s="127"/>
    </row>
    <row r="26" spans="1:12" ht="21" customHeight="1" x14ac:dyDescent="0.35">
      <c r="A26" s="126"/>
      <c r="B26" s="126"/>
      <c r="C26" s="128" t="s">
        <v>55</v>
      </c>
      <c r="D26" s="255">
        <v>10</v>
      </c>
      <c r="E26" s="255">
        <v>0.78</v>
      </c>
      <c r="F26" s="19" t="s">
        <v>11</v>
      </c>
      <c r="G26" s="114" t="s">
        <v>65</v>
      </c>
      <c r="H26" s="114" t="s">
        <v>65</v>
      </c>
      <c r="I26" s="114" t="s">
        <v>65</v>
      </c>
      <c r="J26" s="133" t="s">
        <v>140</v>
      </c>
      <c r="K26" s="127" t="str">
        <f>[1]МСП!K21</f>
        <v>Жадан Татьяна Николаевна - директор департамента имущественных отношений Нефтеюганского района</v>
      </c>
      <c r="L26" s="127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7" spans="1:12" ht="40.5" x14ac:dyDescent="0.35">
      <c r="A27" s="126"/>
      <c r="B27" s="126"/>
      <c r="C27" s="128"/>
      <c r="D27" s="255"/>
      <c r="E27" s="255"/>
      <c r="F27" s="102" t="s">
        <v>12</v>
      </c>
      <c r="G27" s="114" t="s">
        <v>65</v>
      </c>
      <c r="H27" s="114" t="s">
        <v>65</v>
      </c>
      <c r="I27" s="114" t="s">
        <v>65</v>
      </c>
      <c r="J27" s="133"/>
      <c r="K27" s="127"/>
      <c r="L27" s="127"/>
    </row>
    <row r="28" spans="1:12" ht="60.75" x14ac:dyDescent="0.35">
      <c r="A28" s="126"/>
      <c r="B28" s="126"/>
      <c r="C28" s="128"/>
      <c r="D28" s="255"/>
      <c r="E28" s="255"/>
      <c r="F28" s="102" t="s">
        <v>13</v>
      </c>
      <c r="G28" s="114" t="s">
        <v>65</v>
      </c>
      <c r="H28" s="114" t="s">
        <v>65</v>
      </c>
      <c r="I28" s="114" t="s">
        <v>65</v>
      </c>
      <c r="J28" s="133"/>
      <c r="K28" s="127"/>
      <c r="L28" s="127"/>
    </row>
    <row r="29" spans="1:12" ht="26.25" customHeight="1" x14ac:dyDescent="0.35">
      <c r="A29" s="126"/>
      <c r="B29" s="126"/>
      <c r="C29" s="128"/>
      <c r="D29" s="255"/>
      <c r="E29" s="255"/>
      <c r="F29" s="102" t="s">
        <v>14</v>
      </c>
      <c r="G29" s="114" t="s">
        <v>65</v>
      </c>
      <c r="H29" s="114" t="s">
        <v>65</v>
      </c>
      <c r="I29" s="114" t="s">
        <v>65</v>
      </c>
      <c r="J29" s="133"/>
      <c r="K29" s="127"/>
      <c r="L29" s="127"/>
    </row>
    <row r="30" spans="1:12" ht="195.75" customHeight="1" x14ac:dyDescent="0.35">
      <c r="A30" s="126"/>
      <c r="B30" s="126"/>
      <c r="C30" s="128"/>
      <c r="D30" s="255"/>
      <c r="E30" s="255"/>
      <c r="F30" s="102" t="s">
        <v>15</v>
      </c>
      <c r="G30" s="114" t="s">
        <v>65</v>
      </c>
      <c r="H30" s="114" t="s">
        <v>65</v>
      </c>
      <c r="I30" s="114" t="s">
        <v>65</v>
      </c>
      <c r="J30" s="133"/>
      <c r="K30" s="127"/>
      <c r="L30" s="127"/>
    </row>
    <row r="31" spans="1:12" ht="21" customHeight="1" x14ac:dyDescent="0.35">
      <c r="A31" s="237">
        <v>2</v>
      </c>
      <c r="B31" s="237" t="s">
        <v>63</v>
      </c>
      <c r="C31" s="245" t="s">
        <v>26</v>
      </c>
      <c r="D31" s="262" t="s">
        <v>26</v>
      </c>
      <c r="E31" s="262" t="s">
        <v>28</v>
      </c>
      <c r="F31" s="19" t="s">
        <v>11</v>
      </c>
      <c r="G31" s="51">
        <f>G33+G34</f>
        <v>264.11</v>
      </c>
      <c r="H31" s="51">
        <f>H33+H34</f>
        <v>0</v>
      </c>
      <c r="I31" s="52">
        <f>H31/G31*100</f>
        <v>0</v>
      </c>
      <c r="J31" s="207" t="s">
        <v>126</v>
      </c>
      <c r="K31" s="127" t="s">
        <v>40</v>
      </c>
      <c r="L31" s="127" t="s">
        <v>109</v>
      </c>
    </row>
    <row r="32" spans="1:12" ht="40.5" x14ac:dyDescent="0.35">
      <c r="A32" s="238"/>
      <c r="B32" s="238"/>
      <c r="C32" s="246"/>
      <c r="D32" s="263"/>
      <c r="E32" s="263"/>
      <c r="F32" s="102" t="s">
        <v>12</v>
      </c>
      <c r="G32" s="114" t="s">
        <v>65</v>
      </c>
      <c r="H32" s="114" t="s">
        <v>65</v>
      </c>
      <c r="I32" s="54" t="s">
        <v>65</v>
      </c>
      <c r="J32" s="257"/>
      <c r="K32" s="127"/>
      <c r="L32" s="127"/>
    </row>
    <row r="33" spans="1:12" ht="60.75" x14ac:dyDescent="0.35">
      <c r="A33" s="238"/>
      <c r="B33" s="238"/>
      <c r="C33" s="246"/>
      <c r="D33" s="263"/>
      <c r="E33" s="263"/>
      <c r="F33" s="102" t="s">
        <v>13</v>
      </c>
      <c r="G33" s="55">
        <v>237.7</v>
      </c>
      <c r="H33" s="55">
        <v>0</v>
      </c>
      <c r="I33" s="54">
        <f>H33/G33*100</f>
        <v>0</v>
      </c>
      <c r="J33" s="257"/>
      <c r="K33" s="127"/>
      <c r="L33" s="127"/>
    </row>
    <row r="34" spans="1:12" ht="35.25" customHeight="1" x14ac:dyDescent="0.35">
      <c r="A34" s="238"/>
      <c r="B34" s="238"/>
      <c r="C34" s="246"/>
      <c r="D34" s="263"/>
      <c r="E34" s="263"/>
      <c r="F34" s="102" t="s">
        <v>14</v>
      </c>
      <c r="G34" s="114">
        <v>26.41</v>
      </c>
      <c r="H34" s="54">
        <v>0</v>
      </c>
      <c r="I34" s="54">
        <f>H34/G34*100</f>
        <v>0</v>
      </c>
      <c r="J34" s="257"/>
      <c r="K34" s="127"/>
      <c r="L34" s="127"/>
    </row>
    <row r="35" spans="1:12" ht="51.75" customHeight="1" x14ac:dyDescent="0.35">
      <c r="A35" s="239"/>
      <c r="B35" s="239"/>
      <c r="C35" s="265"/>
      <c r="D35" s="264"/>
      <c r="E35" s="264"/>
      <c r="F35" s="42" t="s">
        <v>15</v>
      </c>
      <c r="G35" s="114" t="s">
        <v>65</v>
      </c>
      <c r="H35" s="115" t="s">
        <v>65</v>
      </c>
      <c r="I35" s="58" t="s">
        <v>65</v>
      </c>
      <c r="J35" s="258"/>
      <c r="K35" s="127"/>
      <c r="L35" s="127"/>
    </row>
    <row r="36" spans="1:12" x14ac:dyDescent="0.35">
      <c r="G36" s="18"/>
    </row>
  </sheetData>
  <mergeCells count="44">
    <mergeCell ref="L19:L25"/>
    <mergeCell ref="I23:I25"/>
    <mergeCell ref="K7:K13"/>
    <mergeCell ref="I11:I13"/>
    <mergeCell ref="J7:J13"/>
    <mergeCell ref="J19:J25"/>
    <mergeCell ref="K19:K25"/>
    <mergeCell ref="G23:G25"/>
    <mergeCell ref="H23:H25"/>
    <mergeCell ref="A6:L6"/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C19:C25"/>
    <mergeCell ref="D19:D25"/>
    <mergeCell ref="E19:E25"/>
    <mergeCell ref="L7:L13"/>
    <mergeCell ref="C31:C35"/>
    <mergeCell ref="B31:B35"/>
    <mergeCell ref="A31:A35"/>
    <mergeCell ref="L26:L30"/>
    <mergeCell ref="B7:B30"/>
    <mergeCell ref="A7:A30"/>
    <mergeCell ref="J26:J30"/>
    <mergeCell ref="K26:K30"/>
    <mergeCell ref="C26:C30"/>
    <mergeCell ref="D26:D30"/>
    <mergeCell ref="E26:E30"/>
    <mergeCell ref="F11:F13"/>
    <mergeCell ref="C7:C13"/>
    <mergeCell ref="D7:D13"/>
    <mergeCell ref="E7:E13"/>
    <mergeCell ref="F23:F25"/>
    <mergeCell ref="J31:J35"/>
    <mergeCell ref="K31:K35"/>
    <mergeCell ref="L31:L35"/>
    <mergeCell ref="E31:E35"/>
    <mergeCell ref="D31:D35"/>
  </mergeCells>
  <pageMargins left="0.11811023622047245" right="0.11811023622047245" top="0" bottom="0" header="0.11811023622047245" footer="0.11811023622047245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CEA7-1F3D-4E0E-8063-38F1BD86C1D3}">
  <sheetPr>
    <tabColor rgb="FF00B050"/>
    <pageSetUpPr fitToPage="1"/>
  </sheetPr>
  <dimension ref="A1:L15"/>
  <sheetViews>
    <sheetView view="pageBreakPreview" zoomScale="80" zoomScaleNormal="100" zoomScaleSheetLayoutView="80" workbookViewId="0">
      <selection sqref="A1:XFD1048576"/>
    </sheetView>
  </sheetViews>
  <sheetFormatPr defaultRowHeight="15" x14ac:dyDescent="0.25"/>
  <cols>
    <col min="1" max="1" width="6.28515625" style="47" customWidth="1"/>
    <col min="2" max="2" width="23.5703125" style="47" customWidth="1"/>
    <col min="3" max="3" width="25.5703125" style="47" customWidth="1"/>
    <col min="4" max="4" width="17.7109375" style="47" customWidth="1"/>
    <col min="5" max="5" width="20.42578125" style="47" customWidth="1"/>
    <col min="6" max="6" width="21" style="47" customWidth="1"/>
    <col min="7" max="7" width="18.42578125" style="47" customWidth="1"/>
    <col min="8" max="8" width="25.5703125" style="47" customWidth="1"/>
    <col min="9" max="9" width="20.140625" style="47" customWidth="1"/>
    <col min="10" max="10" width="53" style="47" customWidth="1"/>
    <col min="11" max="11" width="30.5703125" style="47" customWidth="1"/>
    <col min="12" max="12" width="33.7109375" style="47" customWidth="1"/>
    <col min="13" max="16384" width="9.140625" style="47"/>
  </cols>
  <sheetData>
    <row r="1" spans="1:12" ht="46.5" customHeight="1" x14ac:dyDescent="0.25">
      <c r="A1" s="120" t="s">
        <v>110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6"/>
    </row>
    <row r="2" spans="1:12" ht="20.25" customHeight="1" x14ac:dyDescent="0.25">
      <c r="A2" s="121" t="s">
        <v>0</v>
      </c>
      <c r="B2" s="123" t="s">
        <v>1</v>
      </c>
      <c r="C2" s="123" t="s">
        <v>2</v>
      </c>
      <c r="D2" s="123"/>
      <c r="E2" s="123"/>
      <c r="F2" s="123" t="s">
        <v>3</v>
      </c>
      <c r="G2" s="123" t="s">
        <v>4</v>
      </c>
      <c r="H2" s="123"/>
      <c r="I2" s="123"/>
      <c r="J2" s="123" t="s">
        <v>5</v>
      </c>
      <c r="K2" s="123" t="s">
        <v>6</v>
      </c>
      <c r="L2" s="125" t="s">
        <v>7</v>
      </c>
    </row>
    <row r="3" spans="1:12" ht="60.75" x14ac:dyDescent="0.25">
      <c r="A3" s="121"/>
      <c r="B3" s="123"/>
      <c r="C3" s="99" t="s">
        <v>8</v>
      </c>
      <c r="D3" s="99" t="s">
        <v>71</v>
      </c>
      <c r="E3" s="99" t="s">
        <v>111</v>
      </c>
      <c r="F3" s="123"/>
      <c r="G3" s="14" t="s">
        <v>72</v>
      </c>
      <c r="H3" s="14" t="s">
        <v>116</v>
      </c>
      <c r="I3" s="14" t="s">
        <v>9</v>
      </c>
      <c r="J3" s="123"/>
      <c r="K3" s="123"/>
      <c r="L3" s="125"/>
    </row>
    <row r="4" spans="1:12" ht="20.25" x14ac:dyDescent="0.25">
      <c r="A4" s="3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38">
        <v>12</v>
      </c>
    </row>
    <row r="5" spans="1:12" ht="20.25" x14ac:dyDescent="0.25">
      <c r="A5" s="121" t="s">
        <v>73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5"/>
    </row>
    <row r="6" spans="1:12" ht="20.25" customHeight="1" x14ac:dyDescent="0.25">
      <c r="A6" s="173">
        <v>1</v>
      </c>
      <c r="B6" s="126" t="s">
        <v>74</v>
      </c>
      <c r="C6" s="273" t="s">
        <v>75</v>
      </c>
      <c r="D6" s="274" t="s">
        <v>80</v>
      </c>
      <c r="E6" s="274" t="s">
        <v>128</v>
      </c>
      <c r="F6" s="59" t="s">
        <v>11</v>
      </c>
      <c r="G6" s="17" t="s">
        <v>65</v>
      </c>
      <c r="H6" s="17" t="s">
        <v>65</v>
      </c>
      <c r="I6" s="17" t="s">
        <v>65</v>
      </c>
      <c r="J6" s="244" t="s">
        <v>138</v>
      </c>
      <c r="K6" s="127" t="s">
        <v>76</v>
      </c>
      <c r="L6" s="272" t="s">
        <v>77</v>
      </c>
    </row>
    <row r="7" spans="1:12" ht="40.5" x14ac:dyDescent="0.25">
      <c r="A7" s="173"/>
      <c r="B7" s="126"/>
      <c r="C7" s="273"/>
      <c r="D7" s="274"/>
      <c r="E7" s="274"/>
      <c r="F7" s="102" t="s">
        <v>12</v>
      </c>
      <c r="G7" s="17" t="s">
        <v>65</v>
      </c>
      <c r="H7" s="17" t="s">
        <v>65</v>
      </c>
      <c r="I7" s="17" t="s">
        <v>65</v>
      </c>
      <c r="J7" s="242"/>
      <c r="K7" s="127"/>
      <c r="L7" s="272"/>
    </row>
    <row r="8" spans="1:12" ht="60.75" x14ac:dyDescent="0.25">
      <c r="A8" s="173"/>
      <c r="B8" s="126"/>
      <c r="C8" s="273"/>
      <c r="D8" s="274"/>
      <c r="E8" s="274"/>
      <c r="F8" s="102" t="s">
        <v>13</v>
      </c>
      <c r="G8" s="17" t="s">
        <v>65</v>
      </c>
      <c r="H8" s="17" t="s">
        <v>65</v>
      </c>
      <c r="I8" s="17" t="s">
        <v>65</v>
      </c>
      <c r="J8" s="242"/>
      <c r="K8" s="127"/>
      <c r="L8" s="272"/>
    </row>
    <row r="9" spans="1:12" ht="40.5" x14ac:dyDescent="0.25">
      <c r="A9" s="173"/>
      <c r="B9" s="126"/>
      <c r="C9" s="273"/>
      <c r="D9" s="274"/>
      <c r="E9" s="274"/>
      <c r="F9" s="102" t="s">
        <v>14</v>
      </c>
      <c r="G9" s="17" t="s">
        <v>65</v>
      </c>
      <c r="H9" s="17" t="s">
        <v>65</v>
      </c>
      <c r="I9" s="17" t="s">
        <v>65</v>
      </c>
      <c r="J9" s="242"/>
      <c r="K9" s="127"/>
      <c r="L9" s="272"/>
    </row>
    <row r="10" spans="1:12" ht="183" customHeight="1" x14ac:dyDescent="0.25">
      <c r="A10" s="173"/>
      <c r="B10" s="126"/>
      <c r="C10" s="273"/>
      <c r="D10" s="274"/>
      <c r="E10" s="274"/>
      <c r="F10" s="102" t="s">
        <v>15</v>
      </c>
      <c r="G10" s="100" t="s">
        <v>65</v>
      </c>
      <c r="H10" s="100" t="s">
        <v>65</v>
      </c>
      <c r="I10" s="100" t="s">
        <v>65</v>
      </c>
      <c r="J10" s="243"/>
      <c r="K10" s="127"/>
      <c r="L10" s="272"/>
    </row>
    <row r="11" spans="1:12" ht="20.25" customHeight="1" x14ac:dyDescent="0.25">
      <c r="A11" s="173">
        <v>2</v>
      </c>
      <c r="B11" s="126" t="s">
        <v>78</v>
      </c>
      <c r="C11" s="273" t="s">
        <v>79</v>
      </c>
      <c r="D11" s="227">
        <v>2</v>
      </c>
      <c r="E11" s="227">
        <v>2</v>
      </c>
      <c r="F11" s="36" t="s">
        <v>11</v>
      </c>
      <c r="G11" s="60" t="s">
        <v>65</v>
      </c>
      <c r="H11" s="60" t="s">
        <v>65</v>
      </c>
      <c r="I11" s="61" t="s">
        <v>65</v>
      </c>
      <c r="J11" s="131" t="s">
        <v>81</v>
      </c>
      <c r="K11" s="127" t="s">
        <v>76</v>
      </c>
      <c r="L11" s="272" t="s">
        <v>77</v>
      </c>
    </row>
    <row r="12" spans="1:12" ht="40.5" x14ac:dyDescent="0.25">
      <c r="A12" s="173"/>
      <c r="B12" s="126"/>
      <c r="C12" s="273"/>
      <c r="D12" s="227"/>
      <c r="E12" s="227"/>
      <c r="F12" s="102" t="s">
        <v>12</v>
      </c>
      <c r="G12" s="62" t="s">
        <v>65</v>
      </c>
      <c r="H12" s="62" t="s">
        <v>65</v>
      </c>
      <c r="I12" s="61" t="s">
        <v>65</v>
      </c>
      <c r="J12" s="131"/>
      <c r="K12" s="127"/>
      <c r="L12" s="272"/>
    </row>
    <row r="13" spans="1:12" ht="60.75" x14ac:dyDescent="0.25">
      <c r="A13" s="173"/>
      <c r="B13" s="126"/>
      <c r="C13" s="273"/>
      <c r="D13" s="227"/>
      <c r="E13" s="227"/>
      <c r="F13" s="102" t="s">
        <v>13</v>
      </c>
      <c r="G13" s="62" t="s">
        <v>65</v>
      </c>
      <c r="H13" s="62" t="s">
        <v>65</v>
      </c>
      <c r="I13" s="61" t="s">
        <v>65</v>
      </c>
      <c r="J13" s="131"/>
      <c r="K13" s="127"/>
      <c r="L13" s="272"/>
    </row>
    <row r="14" spans="1:12" ht="40.5" x14ac:dyDescent="0.25">
      <c r="A14" s="173"/>
      <c r="B14" s="126"/>
      <c r="C14" s="273"/>
      <c r="D14" s="227"/>
      <c r="E14" s="227"/>
      <c r="F14" s="102" t="s">
        <v>14</v>
      </c>
      <c r="G14" s="61" t="s">
        <v>65</v>
      </c>
      <c r="H14" s="61" t="s">
        <v>65</v>
      </c>
      <c r="I14" s="61" t="s">
        <v>65</v>
      </c>
      <c r="J14" s="131"/>
      <c r="K14" s="127"/>
      <c r="L14" s="272"/>
    </row>
    <row r="15" spans="1:12" ht="147.75" customHeight="1" x14ac:dyDescent="0.25">
      <c r="A15" s="173"/>
      <c r="B15" s="126"/>
      <c r="C15" s="273"/>
      <c r="D15" s="227"/>
      <c r="E15" s="227"/>
      <c r="F15" s="102" t="s">
        <v>15</v>
      </c>
      <c r="G15" s="63" t="s">
        <v>65</v>
      </c>
      <c r="H15" s="63" t="s">
        <v>65</v>
      </c>
      <c r="I15" s="63" t="s">
        <v>65</v>
      </c>
      <c r="J15" s="131"/>
      <c r="K15" s="127"/>
      <c r="L15" s="272"/>
    </row>
  </sheetData>
  <mergeCells count="26"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0"/>
    <mergeCell ref="B6:B10"/>
    <mergeCell ref="C6:C10"/>
    <mergeCell ref="D6:D10"/>
    <mergeCell ref="E6:E10"/>
    <mergeCell ref="J6:J10"/>
    <mergeCell ref="K6:K10"/>
    <mergeCell ref="L6:L10"/>
    <mergeCell ref="K11:K15"/>
    <mergeCell ref="L11:L15"/>
    <mergeCell ref="A11:A15"/>
    <mergeCell ref="B11:B15"/>
    <mergeCell ref="C11:C15"/>
    <mergeCell ref="D11:D15"/>
    <mergeCell ref="E11:E15"/>
    <mergeCell ref="J11:J15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Демография</vt:lpstr>
      <vt:lpstr>Образование</vt:lpstr>
      <vt:lpstr>Жилье и гор.среда</vt:lpstr>
      <vt:lpstr>Экология</vt:lpstr>
      <vt:lpstr>МСП</vt:lpstr>
      <vt:lpstr>Культура</vt:lpstr>
      <vt:lpstr>Демография!Заголовки_для_печати</vt:lpstr>
      <vt:lpstr>'Жилье и гор.среда'!Заголовки_для_печати</vt:lpstr>
      <vt:lpstr>МСП!Заголовки_для_печати</vt:lpstr>
      <vt:lpstr>Образование!Заголовки_для_печати</vt:lpstr>
      <vt:lpstr>Экология!Заголовки_для_печати</vt:lpstr>
      <vt:lpstr>Демография!Область_печати</vt:lpstr>
      <vt:lpstr>Образование!Область_печати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2024-06-05T10:16:59Z</dcterms:modified>
</cp:coreProperties>
</file>