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BA57A4C-607F-4AD5-9930-89C688570A76}" xr6:coauthVersionLast="47" xr6:coauthVersionMax="47" xr10:uidLastSave="{00000000-0000-0000-0000-000000000000}"/>
  <bookViews>
    <workbookView xWindow="-120" yWindow="-120" windowWidth="29040" windowHeight="15840" tabRatio="369" activeTab="1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</sheets>
  <externalReferences>
    <externalReference r:id="rId7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2">'Жилье и гор.среда'!$A$1:$L$25</definedName>
    <definedName name="_xlnm.Print_Area" localSheetId="1">Образование!$A$1:$L$36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I34" i="5"/>
  <c r="I33" i="5"/>
  <c r="H31" i="5"/>
  <c r="G31" i="5"/>
  <c r="G7" i="5"/>
  <c r="I31" i="5" l="1"/>
  <c r="H20" i="2"/>
  <c r="H7" i="5" l="1"/>
  <c r="I10" i="5"/>
  <c r="I9" i="5"/>
  <c r="I7" i="5" l="1"/>
  <c r="I9" i="2" l="1"/>
  <c r="I7" i="2"/>
  <c r="I8" i="2"/>
  <c r="G6" i="2"/>
  <c r="I6" i="2" s="1"/>
  <c r="K26" i="5" l="1"/>
  <c r="L26" i="5"/>
  <c r="K19" i="5"/>
  <c r="L19" i="5"/>
</calcChain>
</file>

<file path=xl/sharedStrings.xml><?xml version="1.0" encoding="utf-8"?>
<sst xmlns="http://schemas.openxmlformats.org/spreadsheetml/2006/main" count="517" uniqueCount="141">
  <si>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</si>
  <si>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</si>
  <si>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</si>
  <si>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</si>
  <si>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</si>
  <si>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</si>
  <si>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</si>
  <si>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</si>
  <si>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</si>
  <si>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</si>
  <si>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</si>
  <si>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</si>
  <si>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</si>
  <si>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</si>
  <si>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</si>
  <si>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</si>
  <si>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</si>
  <si>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</si>
  <si>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</si>
  <si>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</si>
  <si>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</si>
  <si>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</si>
  <si>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</si>
  <si>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</si>
  <si>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</si>
  <si>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</si>
  <si>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</si>
  <si>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</si>
  <si>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</si>
  <si>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</si>
  <si>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</si>
  <si>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 xml:space="preserve">Пайвина С.Д. - заместитель директора департамента образования и молодежной политики Нефтеюганского района     </t>
  </si>
  <si>
    <t>Усманова Р.Р. - главный специалист МКУ "Центр бухгалтерского обслуживания и организационного обеспечения образования"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</si>
  <si>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</si>
  <si>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</si>
  <si>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</si>
  <si>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</si>
  <si>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</si>
  <si>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</si>
  <si>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</si>
  <si>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</si>
  <si>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</si>
  <si>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</si>
  <si>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</si>
  <si>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</si>
  <si>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</si>
  <si>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</si>
  <si>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</si>
  <si>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</si>
  <si>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</si>
  <si>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</si>
  <si>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</si>
  <si>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Кудашкин Сергей Андреевич - первый заместитель главы района</t>
  </si>
  <si>
    <t>Смоленчук Д.Б. - начальник отдела по делам молодежи администрации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</si>
  <si>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</si>
  <si>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</si>
  <si>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</si>
  <si>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</si>
  <si>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</si>
  <si>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</si>
  <si>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</si>
  <si>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</si>
  <si>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</si>
  <si>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</si>
  <si>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</si>
  <si>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</si>
  <si>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</si>
  <si>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</si>
  <si>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</si>
  <si>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 xml:space="preserve">Пайвина С.Д. - заместитель директора департамента образования и молодежной политики Нефтеюганского района                           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</si>
  <si>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</si>
  <si>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</si>
  <si>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</si>
  <si>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</si>
  <si>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</si>
  <si>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</si>
  <si>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</si>
  <si>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</si>
  <si>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</si>
  <si>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</si>
  <si>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</si>
  <si>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84,6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</si>
  <si>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</si>
  <si>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</si>
  <si>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>Значение показателя на 2024 год установлено 30,0%.</t>
  </si>
  <si>
    <t xml:space="preserve">План 
на 2024 год
</t>
  </si>
  <si>
    <t xml:space="preserve"> Моисеенко А. Е. -                председатель комитета по физической культуре и спорту Департамента культуры и спорта Нефтеюганского района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</si>
  <si>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</si>
  <si>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</si>
  <si>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За мероприятие: 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За региональный проект: 
Заруднева А. С. - специалист-эксперт комитета по делам народов Севера, охраны окружающей среды и водных ресурсов администрации Нефтеюганского района.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</si>
  <si>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</si>
  <si>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</si>
  <si>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</si>
  <si>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</si>
  <si>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</si>
  <si>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</si>
  <si>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</si>
  <si>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</si>
  <si>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</si>
  <si>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</si>
  <si>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</si>
  <si>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</si>
  <si>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 xml:space="preserve">Антоненко Н.А.- заместитель директор департамента образования и молодежной политики Нефтеюганского района                                  </t>
  </si>
  <si>
    <t>Катышева Ю.Р. - директор департамента экономического развития администрации Нефтеюганского района</t>
  </si>
  <si>
    <t>100,0</t>
  </si>
  <si>
    <t>0,07</t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</si>
  <si>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</si>
  <si>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</si>
  <si>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среды, согласно пояснений федерального оператора – это ФГИС «Моя школа» и платформа «Сферум», добавлены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</si>
  <si>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 (ФГИС «Моя школа» и платформа «Сферум») добавлены все общеобразовательные организации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</si>
  <si>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Планируется к реализации проект «Благоустройство общественной территории по ул.Центральная в с.Чеускино».
С целью реализации вышеуказанного проекта, администрацией сп.Сингапай:
</t>
    </r>
    <r>
      <rPr>
        <b/>
        <sz val="16"/>
        <rFont val="Times New Roman"/>
        <family val="1"/>
        <charset val="204"/>
      </rPr>
      <t>25.12.2023 заключен МК</t>
    </r>
    <r>
      <rPr>
        <sz val="16"/>
        <rFont val="Times New Roman"/>
        <family val="1"/>
        <charset val="204"/>
      </rPr>
      <t xml:space="preserve"> по благоустройству общественной территории с
ООО «Городострой».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15.06.2024 по 31.07.2024.
</t>
    </r>
    <r>
      <rPr>
        <b/>
        <sz val="16"/>
        <rFont val="Times New Roman"/>
        <family val="1"/>
        <charset val="204"/>
      </rPr>
      <t>19.03.2024 заключен МК</t>
    </r>
    <r>
      <rPr>
        <sz val="16"/>
        <rFont val="Times New Roman"/>
        <family val="1"/>
        <charset val="204"/>
      </rPr>
      <t xml:space="preserve"> на выполнение работ по изготовлению ограждения с ИП Назарян Л.Н.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19.03.2024 по 31.08.2024.
</t>
    </r>
    <r>
      <rPr>
        <b/>
        <sz val="16"/>
        <rFont val="Times New Roman"/>
        <family val="1"/>
        <charset val="204"/>
      </rPr>
      <t>21.03.2024 заключен МК</t>
    </r>
    <r>
      <rPr>
        <sz val="16"/>
        <rFont val="Times New Roman"/>
        <family val="1"/>
        <charset val="204"/>
      </rPr>
      <t xml:space="preserve"> на выполнение работ по монтажу ограждения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21.03.2024 по 31.08.2024.                                              </t>
    </r>
  </si>
  <si>
    <t xml:space="preserve">Уровень обеспеченности граждан спортивными сооружениями, исходя из единовременной пропускной способности объектов спорта, составляет 55,3%.
</t>
  </si>
  <si>
    <t>Информация о реализации региональных проектов, входящих в состав национальных проектов Российской
Федерации за июнь 2024 года</t>
  </si>
  <si>
    <t xml:space="preserve">Исполнено 
на 30.06.2024
</t>
  </si>
  <si>
    <t xml:space="preserve">      Исполнение на 
30.06.2024</t>
  </si>
  <si>
    <t>Исполнено на 
30.06.2024</t>
  </si>
  <si>
    <t>В 2024 году в Нефтеюганском районе планируется к вводу 32 000 кв. м жилья. 
На 30.06.2024 введено в эксплуатацию 
9 872 кв. м индивидуального жилья (79 домов).</t>
  </si>
  <si>
    <t>Исполнено на 30.06.2024</t>
  </si>
  <si>
    <t>Исполнение на 30.06.2024</t>
  </si>
  <si>
    <t>Заключено соглашение о предоставлении субсидии местному бюджету из бюджета 
Ханты-Мансийского автономного округа – Югры от 24.01.2024 № МСПI4 2024 - 17. 
С 08.04.2024 по 03.05.2024 объявлен прием документов на предоставление субсидий СМСП.
Заявок на предоставление субсидий на 30.06.2024 от СМСП не поступало</t>
  </si>
  <si>
    <t>6,91</t>
  </si>
  <si>
    <t>В июне к Международному дню защиты детей в поселениях Нефтеюганского района состоялся фестиваль «Движения Первых», в рамках которого состоялись различные акции, мастер-классы и квизы.
В сп. Куть-Ях с целью снижения количества пожаров, происходящих по причине несоблюдения гражданами правил пожарной безопасности Молодогвардейцы провели профилактическую акцию «За безопасность вместе».
В рамках деятельности регионального клуба #МЫВМЕСТЕ на территории Нефтеюганского района состоялась акция по противопожарной безопасности в лесу «Вместе против лесных пожаров». В поселениях Нефтеюганского района Молодогвардейцы провели рейды по выявлению и удалению «стеновой рекламы».
Были определены Лауреаты Премии Главы Нефтеюганского района в целях поощрения и поддержки талантливой молодежи за отличные результаты в области общественно-политической деятельности и за успехи в добровольческой (волонтерской) деятельности. Представители МАУ НР «КМЦ «Перспектива» стали участниками Добро.Конференции в городе Москва.Проекты жителей Нефтеюганского района стали победителями Фонда Президентских грантов. Общая сумма грантовой поддержки составила 880 175 рублей. По завершению премии #МыВместе Нефтеюганский район стал лидером по количеству поданных заявок.В июне завершился Семейный добрый чек-лист, участие в котором принимали неравнодушные семьи Нефтеюганского района.</t>
  </si>
  <si>
    <t xml:space="preserve">Заключено соглашение о предоставлении субсидии местному бюджету из бюджета ХМАО – Югры от 24.01.2024 № МСП15 2024 - 17. 
С 08.04.2024 по 03.05.2024 объявлен прием документов на предоставление субсидий СМСП.
Поступило 17 заявок от субъектов МСП. 19 июня состоялось заседание комиссии по оказанию финансовой поддержки субъектам МСП в Нефтеюганском районе (протокол от 19.06.2024 № 1). Проект протокола и распоряжение администрации Нефтеюганского района «О предоставлении субсидий субъектам малого и среднего предпринимательства Нефтеюганского района» находятся на согласовании.                    Заявки  поступили по следующим направлениям:
-  на аренду (субаренду) нежилых помещений (6 субъектам МСП);
- на приобретение оборудования (основных средств) и лицензионных программных продуктов (8 субъектам МСП);                                                                                                                             - на возмещение части затрат на обязательную сертификацию произведенной продукции (1 субъект МСП);
- на оплату коммунальных услуг нежилых помещений (6 субъектов МСП).
Планируемое исполнение в июле 2024 года – 100 %.
</t>
  </si>
  <si>
    <t>По состоянию на текущую дату Перечень включает в себя 136 объектов. 
Целевой показатель будет достигнут к 01.11.2024</t>
  </si>
  <si>
    <r>
      <t xml:space="preserve">Реконструкция объекта: «Здание станции 2-го Подъема, ВОС-8000м3» в гп.Пойковский.                                                   
Проведена противопожарная обработка металлоконструкций.Ведутся общественные работы, растановка технологического и инженерного оборудования.
</t>
    </r>
    <r>
      <rPr>
        <b/>
        <sz val="16"/>
        <rFont val="Times New Roman"/>
        <family val="1"/>
        <charset val="204"/>
      </rPr>
      <t>1. Здание Станции ВОС с АБК.</t>
    </r>
    <r>
      <rPr>
        <sz val="16"/>
        <rFont val="Times New Roman"/>
        <family val="1"/>
        <charset val="204"/>
      </rPr>
      <t xml:space="preserve">
- Блок водоподготовки: монтаж технологических трубопроводов, установка дренажно-распределтельной системы ДРС фильтров, отделочные работы, электромонтажные работы, монтаж оборудования,антикоррозийные работы  трубопроводов ограждающих конструкций. Готовность 74%                        
- Здание АБК: устройство слаботочных систем, монтаж щитов управления. Готовность 93%
</t>
    </r>
    <r>
      <rPr>
        <b/>
        <sz val="16"/>
        <rFont val="Times New Roman"/>
        <family val="1"/>
        <charset val="204"/>
      </rPr>
      <t>2. Здание промывных вод.</t>
    </r>
    <r>
      <rPr>
        <sz val="16"/>
        <rFont val="Times New Roman"/>
        <family val="1"/>
        <charset val="204"/>
      </rPr>
      <t xml:space="preserve">                Ведется расстановка технологического оборудования, электромонтажные и вентеляционные работы. Готовность 64%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Ведутся заключительные работы. Готовность 95%.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Выполнены работы по прокладке напорного канализационного коллектора (2 514 м.пог.), установлена приемная емкость КНС и колодцы переключения. Готовность 84%
</t>
    </r>
    <r>
      <rPr>
        <b/>
        <sz val="16"/>
        <rFont val="Times New Roman"/>
        <family val="1"/>
        <charset val="204"/>
      </rPr>
      <t xml:space="preserve">5. КПП. </t>
    </r>
    <r>
      <rPr>
        <sz val="16"/>
        <rFont val="Times New Roman"/>
        <family val="1"/>
        <charset val="204"/>
      </rPr>
      <t xml:space="preserve">
Работы завершены, помещение готово к эксплуатации.
</t>
    </r>
    <r>
      <rPr>
        <b/>
        <sz val="16"/>
        <rFont val="Times New Roman"/>
        <family val="1"/>
        <charset val="204"/>
      </rPr>
      <t>6. КТП.</t>
    </r>
    <r>
      <rPr>
        <sz val="16"/>
        <rFont val="Times New Roman"/>
        <family val="1"/>
        <charset val="204"/>
      </rPr>
      <t xml:space="preserve">
Выполнен монтаж КТПН в полном объеме.
</t>
    </r>
    <r>
      <rPr>
        <b/>
        <sz val="16"/>
        <rFont val="Times New Roman"/>
        <family val="1"/>
        <charset val="204"/>
      </rPr>
      <t>7. Внутриплощадочные сети водопровода и канализации.</t>
    </r>
    <r>
      <rPr>
        <sz val="16"/>
        <rFont val="Times New Roman"/>
        <family val="1"/>
        <charset val="204"/>
      </rPr>
      <t xml:space="preserve">
Выполнены работы по сетям в объеме 60,0% (оставшиеся 40,0% будут выполнены после демонтажа, существующего ВОС и РЧВ).                                          </t>
    </r>
    <r>
      <rPr>
        <b/>
        <sz val="16"/>
        <rFont val="Times New Roman"/>
        <family val="1"/>
        <charset val="204"/>
      </rPr>
      <t xml:space="preserve"> Благоустройство. </t>
    </r>
    <r>
      <rPr>
        <sz val="16"/>
        <rFont val="Times New Roman"/>
        <family val="1"/>
        <charset val="204"/>
      </rPr>
      <t>Ведутся  работы по монтажу ограждения, устройству основания под проезд за зданием ВОС. Готовность 22%.
Строительная готовность: 73 % (согласно данных ГПР ФБУ «РосСтройКонтроль»)</t>
    </r>
  </si>
  <si>
    <t>На 30.06.2024 курсы повышения квалификации прошли 74 педагогических работника, из них обучение в центрах непрерывного повышения профессионального мастерства прошли 29 педагогических работника.</t>
  </si>
  <si>
    <t>На 30.06.2024 охват детей дополнительными общеобразовательными программами составил 5 928 человек (по данным Автоматизированной информационной системы «Персонифицированное дополнительное образование») или  65,9%  от численности детей в возрасте от 5 до 18 лет проживающих в Нефтеюганском районе.</t>
  </si>
  <si>
    <t xml:space="preserve">С 01.09.2023 осуществлен переход на социальный сертификат в сфере дополнительного образования.
Охват детей в возрасте с 5 до 18 лет, получивших социальный сертификат для получения услуг дополнительного образования, на 30.06.2024 составил 1 451 детей. 
</t>
  </si>
  <si>
    <t xml:space="preserve">Исполнено на 30.06.2024
</t>
  </si>
  <si>
    <t>57</t>
  </si>
  <si>
    <t xml:space="preserve">На 30.06.2024 обучение по повышению квалификации на базе Центров непрерывного образования и повышения квалификации творческих и управленческих кадров в сфере культуры прошли 6 специалистов. </t>
  </si>
  <si>
    <t>Проведены субботники в гп.Пойковский,  сп.Салым, сп.Лемпино</t>
  </si>
  <si>
    <t>На 30.06.2024 значение показателя составило 1,6% или 94 обучающихся.</t>
  </si>
  <si>
    <t xml:space="preserve">На 30.06.2024 во всех образовательных организациях Нефтеюганского района в 6-11 классах проведен курс внеурочных занятий «Россия – мои горизонты», материалы которого размещены на платформе профориентации Российской Федерации https://bvbinfo.ru в разделе «Профминимум». В рамках регионального проекта «Успех каждого ребенка» национального проекта «Образование» Минпросвещения России реализует проект «Шоу профессий». Выпуски открытых онлайн-уроков располагаются на официальном сайте проекта https://шоупрофессий.рф. 360 обучающихся посмотрели данные уроки (12,0% учащихся). </t>
  </si>
  <si>
    <r>
      <t xml:space="preserve">Сервисы федеральной информационно-сервисной платформы цифровой образовательной среды, согласно пояснений федерального оператора, – это ФГИС «Моя школа» и платформа «Сферум». По ФГИС «Моя школа» регистрация обучающихся производится в общеобразовательных организациях Нефтеюганского района. На 30.06.2024 зарегистрировано 3 557 обучающихся.
</t>
    </r>
    <r>
      <rPr>
        <b/>
        <sz val="18"/>
        <rFont val="Times New Roman"/>
        <family val="1"/>
        <charset val="204"/>
      </rPr>
      <t>Показатель достигнут.</t>
    </r>
  </si>
  <si>
    <t xml:space="preserve">В июне молодые активисты гп. Пойковский приняли участие в акциях патриотической направленности. Ребята изготовили окопные свечи, которые будут отправлены в зону СВО и приняли участие в распространении «Красной гвоздики».
На дворовой площадке «Дружба» гп. Пойковский состоялся мастер-класс по изготовлению талисманов для военнослужащих.  Ко Дню рождения России 12 июня в Нефтеюганском районе состоялись различные патриотические акции, посвященные Дню России. В Центре «Дружба» гп. Пойковский состоялся мастер-класс по изготовлению брошей «Триколор». Партия гуманитарной помощи была отправлена в зону проведения специальной военной операции нашим Героям из батальонов «Югра» и «Барс».Жители Нефтеюганского района приняли участие в различных акциях и мероприятиях, посвященных Дню памяти и скорби.В рамках фестиваля «Движения Первых» состоялся мастер-класс по изготовлению окопных свечей от «Первых», активисты Движения Первых провели субботник по облагораживанию территории объектов патриотического наследия.
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</si>
  <si>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</si>
  <si>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По состоянию на 30.06.2024 передано в аренду 78,79 % недвижимого имущества в Нефтеюганском районе.
</t>
    </r>
    <r>
      <rPr>
        <b/>
        <sz val="16"/>
        <rFont val="Times New Roman"/>
        <family val="1"/>
        <charset val="204"/>
      </rPr>
      <t xml:space="preserve"> Показатель достигнут.</t>
    </r>
    <r>
      <rPr>
        <sz val="16"/>
        <rFont val="Times New Roman"/>
        <family val="1"/>
        <charset val="204"/>
      </rPr>
      <t xml:space="preserve">
</t>
    </r>
  </si>
  <si>
    <r>
      <t xml:space="preserve">На 30.06.2024 вовлечено в мероприятие по очистке берегов водных объектов 3,2 тыс.человек.                               </t>
    </r>
    <r>
      <rPr>
        <b/>
        <sz val="16"/>
        <color theme="1"/>
        <rFont val="Times New Roman"/>
        <family val="1"/>
        <charset val="204"/>
      </rPr>
      <t xml:space="preserve">        Показатель достигнут.</t>
    </r>
  </si>
  <si>
    <r>
      <t xml:space="preserve"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в 2024 году не запланированы.                                                 </t>
    </r>
    <r>
      <rPr>
        <b/>
        <sz val="16"/>
        <rFont val="Times New Roman"/>
        <family val="1"/>
        <charset val="204"/>
      </rPr>
      <t>Показатель достигнут.</t>
    </r>
  </si>
  <si>
    <r>
      <t xml:space="preserve">В июне в г. Ханты-Мансийск прошло заседание Координационного совета по взаимодействию с Движением Первых при губернаторе Югры, в рамках которого Юнармейский отряд «Медведь» рассказали о Военно-спортивной игре «Зарница 2.0».        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</si>
</sst>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4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vertical="top" wrapText="1"/>
    </xf>
    <xf numFmtId="166" fontId="9" fillId="0" borderId="10" xfId="0" applyNumberFormat="1" applyFont="1" applyFill="1" applyBorder="1" applyAlignment="1">
      <alignment vertical="top" wrapText="1"/>
    </xf>
    <xf numFmtId="168" fontId="1" fillId="0" borderId="6" xfId="0" applyNumberFormat="1" applyFont="1" applyFill="1" applyBorder="1" applyAlignment="1">
      <alignment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shrinkToFit="1"/>
    </xf>
    <xf numFmtId="167" fontId="9" fillId="0" borderId="1" xfId="0" applyNumberFormat="1" applyFont="1" applyFill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167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173" fontId="9" fillId="0" borderId="1" xfId="0" applyNumberFormat="1" applyFont="1" applyFill="1" applyBorder="1" applyAlignment="1">
      <alignment horizontal="center" vertical="center"/>
    </xf>
    <xf numFmtId="165" fontId="9" fillId="0" borderId="1" xfId="0" quotePrefix="1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7" fontId="9" fillId="0" borderId="8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top" wrapText="1"/>
    </xf>
    <xf numFmtId="166" fontId="9" fillId="0" borderId="16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/>
    <xf numFmtId="169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165" fontId="1" fillId="0" borderId="8" xfId="0" applyNumberFormat="1" applyFont="1" applyFill="1" applyBorder="1" applyAlignment="1">
      <alignment horizontal="center" vertical="top" wrapText="1"/>
    </xf>
    <xf numFmtId="173" fontId="2" fillId="0" borderId="1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73" fontId="1" fillId="0" borderId="1" xfId="3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171" fontId="1" fillId="0" borderId="2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7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66" fontId="9" fillId="0" borderId="14" xfId="0" applyNumberFormat="1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166" fontId="9" fillId="0" borderId="2" xfId="0" applyNumberFormat="1" applyFont="1" applyFill="1" applyBorder="1" applyAlignment="1">
      <alignment horizontal="center" vertical="top" wrapText="1"/>
    </xf>
    <xf numFmtId="166" fontId="9" fillId="0" borderId="6" xfId="0" applyNumberFormat="1" applyFont="1" applyFill="1" applyBorder="1" applyAlignment="1">
      <alignment horizontal="center" vertical="top" wrapText="1"/>
    </xf>
    <xf numFmtId="166" fontId="9" fillId="0" borderId="3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166" fontId="9" fillId="0" borderId="15" xfId="0" applyNumberFormat="1" applyFont="1" applyFill="1" applyBorder="1" applyAlignment="1">
      <alignment horizontal="center" vertical="top" wrapText="1"/>
    </xf>
    <xf numFmtId="166" fontId="9" fillId="0" borderId="20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17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17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9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2" fontId="10" fillId="0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top" wrapText="1"/>
    </xf>
    <xf numFmtId="171" fontId="9" fillId="0" borderId="2" xfId="0" applyNumberFormat="1" applyFont="1" applyFill="1" applyBorder="1" applyAlignment="1">
      <alignment horizontal="center" vertical="center"/>
    </xf>
    <xf numFmtId="171" fontId="11" fillId="0" borderId="6" xfId="0" applyNumberFormat="1" applyFont="1" applyFill="1" applyBorder="1" applyAlignment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left" vertical="top" wrapText="1"/>
    </xf>
    <xf numFmtId="165" fontId="1" fillId="0" borderId="6" xfId="0" applyNumberFormat="1" applyFont="1" applyFill="1" applyBorder="1" applyAlignment="1">
      <alignment horizontal="left" vertical="top" wrapText="1"/>
    </xf>
    <xf numFmtId="169" fontId="1" fillId="0" borderId="2" xfId="0" applyNumberFormat="1" applyFont="1" applyFill="1" applyBorder="1" applyAlignment="1">
      <alignment horizontal="center" vertical="center" wrapText="1"/>
    </xf>
    <xf numFmtId="169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9" fontId="1" fillId="0" borderId="1" xfId="0" applyNumberFormat="1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/>
    </xf>
    <xf numFmtId="172" fontId="1" fillId="0" borderId="6" xfId="0" applyNumberFormat="1" applyFont="1" applyFill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1" fillId="0" borderId="6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168" fontId="1" fillId="0" borderId="2" xfId="0" applyNumberFormat="1" applyFont="1" applyFill="1" applyBorder="1" applyAlignment="1">
      <alignment horizontal="left" vertical="top" wrapText="1"/>
    </xf>
    <xf numFmtId="168" fontId="1" fillId="0" borderId="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top" shrinkToFit="1"/>
    </xf>
    <xf numFmtId="0" fontId="5" fillId="0" borderId="3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12" fontId="1" fillId="0" borderId="1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165" fontId="1" fillId="0" borderId="8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6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2" fillId="0" borderId="22" xfId="0" applyNumberFormat="1" applyFont="1" applyFill="1" applyBorder="1" applyAlignment="1">
      <alignment horizontal="left" vertical="top" wrapText="1"/>
    </xf>
    <xf numFmtId="166" fontId="12" fillId="0" borderId="6" xfId="0" applyNumberFormat="1" applyFont="1" applyFill="1" applyBorder="1" applyAlignment="1">
      <alignment horizontal="left" vertical="top" wrapText="1"/>
    </xf>
    <xf numFmtId="166" fontId="12" fillId="0" borderId="13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top" wrapText="1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62" zoomScaleNormal="62" zoomScaleSheetLayoutView="62" zoomScalePageLayoutView="50" workbookViewId="0">
      <selection activeCell="J7" sqref="J7:L15"/>
    </sheetView>
  </sheetViews>
  <sheetFormatPr defaultColWidth="9.140625" defaultRowHeight="15.75" x14ac:dyDescent="0.25"/>
  <cols>
    <col min="1" max="1" width="7.28515625" style="4" customWidth="1"/>
    <col min="2" max="2" width="25.140625" style="5" customWidth="1"/>
    <col min="3" max="3" width="32.42578125" style="4" customWidth="1"/>
    <col min="4" max="4" width="18.28515625" style="4" customWidth="1"/>
    <col min="5" max="5" width="19.85546875" style="4" customWidth="1"/>
    <col min="6" max="6" width="23.5703125" style="4" customWidth="1"/>
    <col min="7" max="7" width="21.140625" style="4" customWidth="1"/>
    <col min="8" max="8" width="22.28515625" style="4" customWidth="1"/>
    <col min="9" max="9" width="20" style="4" customWidth="1"/>
    <col min="10" max="10" width="50" style="4" customWidth="1"/>
    <col min="11" max="11" width="29.85546875" style="4" customWidth="1"/>
    <col min="12" max="12" width="32.7109375" style="4" customWidth="1"/>
    <col min="13" max="16384" width="9.140625" style="4"/>
  </cols>
  <sheetData>
    <row r="1" spans="1:12" ht="51.75" customHeight="1" x14ac:dyDescent="0.25">
      <c r="A1" s="129" t="s">
        <v>112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1" thickBot="1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.75" customHeight="1" x14ac:dyDescent="0.25">
      <c r="A3" s="131" t="s">
        <v>0</v>
      </c>
      <c r="B3" s="133" t="s">
        <v>1</v>
      </c>
      <c r="C3" s="133" t="s">
        <v>2</v>
      </c>
      <c r="D3" s="133"/>
      <c r="E3" s="133"/>
      <c r="F3" s="133" t="s">
        <v>3</v>
      </c>
      <c r="G3" s="133" t="s">
        <v>4</v>
      </c>
      <c r="H3" s="133"/>
      <c r="I3" s="133"/>
      <c r="J3" s="133" t="s">
        <v>5</v>
      </c>
      <c r="K3" s="133" t="s">
        <v>6</v>
      </c>
      <c r="L3" s="134" t="s">
        <v>7</v>
      </c>
    </row>
    <row r="4" spans="1:12" ht="95.25" customHeight="1" x14ac:dyDescent="0.25">
      <c r="A4" s="132"/>
      <c r="B4" s="123"/>
      <c r="C4" s="45" t="s">
        <v>8</v>
      </c>
      <c r="D4" s="45" t="s">
        <v>71</v>
      </c>
      <c r="E4" s="45" t="s">
        <v>118</v>
      </c>
      <c r="F4" s="123"/>
      <c r="G4" s="45" t="s">
        <v>85</v>
      </c>
      <c r="H4" s="45" t="s">
        <v>113</v>
      </c>
      <c r="I4" s="45" t="s">
        <v>9</v>
      </c>
      <c r="J4" s="123"/>
      <c r="K4" s="123"/>
      <c r="L4" s="135"/>
    </row>
    <row r="5" spans="1:12" ht="20.25" x14ac:dyDescent="0.25">
      <c r="A5" s="2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23">
        <v>12</v>
      </c>
    </row>
    <row r="6" spans="1:12" ht="28.5" customHeight="1" x14ac:dyDescent="0.25">
      <c r="A6" s="123" t="s">
        <v>16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69" customHeight="1" x14ac:dyDescent="0.25">
      <c r="A7" s="116">
        <v>1</v>
      </c>
      <c r="B7" s="116" t="s">
        <v>57</v>
      </c>
      <c r="C7" s="117" t="s">
        <v>82</v>
      </c>
      <c r="D7" s="125">
        <v>100</v>
      </c>
      <c r="E7" s="125">
        <v>100</v>
      </c>
      <c r="F7" s="126" t="s">
        <v>13</v>
      </c>
      <c r="G7" s="40" t="s">
        <v>65</v>
      </c>
      <c r="H7" s="40" t="s">
        <v>65</v>
      </c>
      <c r="I7" s="40" t="s">
        <v>65</v>
      </c>
      <c r="J7" s="128" t="s">
        <v>106</v>
      </c>
      <c r="K7" s="115" t="s">
        <v>19</v>
      </c>
      <c r="L7" s="115" t="s">
        <v>102</v>
      </c>
    </row>
    <row r="8" spans="1:12" ht="76.5" hidden="1" customHeight="1" x14ac:dyDescent="0.25">
      <c r="A8" s="116"/>
      <c r="B8" s="116"/>
      <c r="C8" s="124"/>
      <c r="D8" s="125"/>
      <c r="E8" s="125"/>
      <c r="F8" s="127"/>
      <c r="G8" s="40" t="s">
        <v>24</v>
      </c>
      <c r="H8" s="40" t="s">
        <v>24</v>
      </c>
      <c r="I8" s="40" t="s">
        <v>24</v>
      </c>
      <c r="J8" s="124"/>
      <c r="K8" s="115"/>
      <c r="L8" s="115"/>
    </row>
    <row r="9" spans="1:12" ht="48.75" customHeight="1" x14ac:dyDescent="0.25">
      <c r="A9" s="116"/>
      <c r="B9" s="116"/>
      <c r="C9" s="124"/>
      <c r="D9" s="125"/>
      <c r="E9" s="125"/>
      <c r="F9" s="50" t="s">
        <v>14</v>
      </c>
      <c r="G9" s="40" t="s">
        <v>65</v>
      </c>
      <c r="H9" s="40" t="s">
        <v>65</v>
      </c>
      <c r="I9" s="40" t="s">
        <v>65</v>
      </c>
      <c r="J9" s="124"/>
      <c r="K9" s="115"/>
      <c r="L9" s="115"/>
    </row>
    <row r="10" spans="1:12" ht="61.5" customHeight="1" x14ac:dyDescent="0.25">
      <c r="A10" s="116"/>
      <c r="B10" s="116"/>
      <c r="C10" s="124"/>
      <c r="D10" s="125"/>
      <c r="E10" s="125"/>
      <c r="F10" s="50" t="s">
        <v>15</v>
      </c>
      <c r="G10" s="40" t="s">
        <v>65</v>
      </c>
      <c r="H10" s="40" t="s">
        <v>65</v>
      </c>
      <c r="I10" s="40" t="s">
        <v>65</v>
      </c>
      <c r="J10" s="124"/>
      <c r="K10" s="115"/>
      <c r="L10" s="115"/>
    </row>
    <row r="11" spans="1:12" ht="42" customHeight="1" x14ac:dyDescent="0.25">
      <c r="A11" s="116">
        <v>2</v>
      </c>
      <c r="B11" s="116" t="s">
        <v>56</v>
      </c>
      <c r="C11" s="117" t="s">
        <v>36</v>
      </c>
      <c r="D11" s="118">
        <v>57</v>
      </c>
      <c r="E11" s="121">
        <v>55.3</v>
      </c>
      <c r="F11" s="24" t="s">
        <v>11</v>
      </c>
      <c r="G11" s="40" t="s">
        <v>65</v>
      </c>
      <c r="H11" s="40" t="s">
        <v>65</v>
      </c>
      <c r="I11" s="40" t="s">
        <v>65</v>
      </c>
      <c r="J11" s="122" t="s">
        <v>111</v>
      </c>
      <c r="K11" s="115" t="s">
        <v>19</v>
      </c>
      <c r="L11" s="115" t="s">
        <v>86</v>
      </c>
    </row>
    <row r="12" spans="1:12" ht="45.75" customHeight="1" x14ac:dyDescent="0.25">
      <c r="A12" s="116"/>
      <c r="B12" s="116"/>
      <c r="C12" s="117"/>
      <c r="D12" s="119"/>
      <c r="E12" s="121"/>
      <c r="F12" s="50" t="s">
        <v>12</v>
      </c>
      <c r="G12" s="40" t="s">
        <v>65</v>
      </c>
      <c r="H12" s="40" t="s">
        <v>65</v>
      </c>
      <c r="I12" s="40" t="s">
        <v>65</v>
      </c>
      <c r="J12" s="122"/>
      <c r="K12" s="115"/>
      <c r="L12" s="115"/>
    </row>
    <row r="13" spans="1:12" ht="63.75" customHeight="1" x14ac:dyDescent="0.25">
      <c r="A13" s="116"/>
      <c r="B13" s="116"/>
      <c r="C13" s="117"/>
      <c r="D13" s="119"/>
      <c r="E13" s="121"/>
      <c r="F13" s="50" t="s">
        <v>13</v>
      </c>
      <c r="G13" s="40" t="s">
        <v>65</v>
      </c>
      <c r="H13" s="40" t="s">
        <v>65</v>
      </c>
      <c r="I13" s="40" t="s">
        <v>65</v>
      </c>
      <c r="J13" s="122"/>
      <c r="K13" s="115"/>
      <c r="L13" s="115"/>
    </row>
    <row r="14" spans="1:12" ht="44.25" customHeight="1" x14ac:dyDescent="0.25">
      <c r="A14" s="116"/>
      <c r="B14" s="116"/>
      <c r="C14" s="117"/>
      <c r="D14" s="119"/>
      <c r="E14" s="121"/>
      <c r="F14" s="50" t="s">
        <v>14</v>
      </c>
      <c r="G14" s="40" t="s">
        <v>65</v>
      </c>
      <c r="H14" s="40" t="s">
        <v>65</v>
      </c>
      <c r="I14" s="40" t="s">
        <v>65</v>
      </c>
      <c r="J14" s="122"/>
      <c r="K14" s="115"/>
      <c r="L14" s="115"/>
    </row>
    <row r="15" spans="1:12" ht="42.75" customHeight="1" x14ac:dyDescent="0.25">
      <c r="A15" s="116"/>
      <c r="B15" s="116"/>
      <c r="C15" s="117"/>
      <c r="D15" s="120"/>
      <c r="E15" s="121"/>
      <c r="F15" s="50" t="s">
        <v>15</v>
      </c>
      <c r="G15" s="40" t="s">
        <v>65</v>
      </c>
      <c r="H15" s="40" t="s">
        <v>65</v>
      </c>
      <c r="I15" s="40" t="s">
        <v>65</v>
      </c>
      <c r="J15" s="122"/>
      <c r="K15" s="115"/>
      <c r="L15" s="115"/>
    </row>
    <row r="16" spans="1:12" ht="30" customHeight="1" x14ac:dyDescent="0.25"/>
    <row r="17" spans="1:8" x14ac:dyDescent="0.25">
      <c r="A17" s="114"/>
      <c r="B17" s="114"/>
      <c r="C17" s="114"/>
      <c r="D17" s="114"/>
      <c r="E17" s="114"/>
      <c r="F17" s="114"/>
      <c r="G17" s="114"/>
      <c r="H17" s="114"/>
    </row>
    <row r="18" spans="1:8" x14ac:dyDescent="0.25">
      <c r="A18" s="114"/>
      <c r="B18" s="114"/>
      <c r="C18" s="114"/>
      <c r="D18" s="114"/>
      <c r="E18" s="114"/>
      <c r="F18" s="114"/>
      <c r="G18" s="114"/>
      <c r="H18" s="114"/>
    </row>
    <row r="19" spans="1:8" x14ac:dyDescent="0.25">
      <c r="A19" s="114"/>
      <c r="B19" s="114"/>
      <c r="C19" s="114"/>
      <c r="D19" s="114"/>
      <c r="E19" s="114"/>
      <c r="F19" s="114"/>
      <c r="G19" s="114"/>
      <c r="H19" s="114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showGridLines="0" tabSelected="1" showWhiteSpace="0" view="pageBreakPreview" topLeftCell="A35" zoomScale="60" zoomScaleNormal="60" zoomScalePageLayoutView="50" workbookViewId="0">
      <selection activeCell="J36" sqref="J36"/>
    </sheetView>
  </sheetViews>
  <sheetFormatPr defaultColWidth="9.140625" defaultRowHeight="20.25" x14ac:dyDescent="0.3"/>
  <cols>
    <col min="1" max="1" width="7.42578125" style="8" customWidth="1"/>
    <col min="2" max="2" width="26.7109375" style="7" customWidth="1"/>
    <col min="3" max="3" width="38.28515625" style="8" customWidth="1"/>
    <col min="4" max="4" width="28.5703125" style="8" customWidth="1"/>
    <col min="5" max="6" width="28.140625" style="8" customWidth="1"/>
    <col min="7" max="7" width="22.85546875" style="8" customWidth="1"/>
    <col min="8" max="8" width="19" style="9" customWidth="1"/>
    <col min="9" max="9" width="14" style="8" customWidth="1"/>
    <col min="10" max="10" width="169.42578125" style="10" customWidth="1"/>
    <col min="11" max="11" width="28.7109375" style="8" customWidth="1"/>
    <col min="12" max="12" width="28.5703125" style="8" customWidth="1"/>
    <col min="13" max="16384" width="9.140625" style="8"/>
  </cols>
  <sheetData>
    <row r="1" spans="1:12" ht="44.25" customHeight="1" x14ac:dyDescent="0.3">
      <c r="A1" s="163" t="s">
        <v>112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16.5" customHeight="1" thickBot="1" x14ac:dyDescent="0.35">
      <c r="A2" s="6"/>
    </row>
    <row r="3" spans="1:12" ht="33" customHeight="1" x14ac:dyDescent="0.3">
      <c r="A3" s="131" t="s">
        <v>0</v>
      </c>
      <c r="B3" s="133" t="s">
        <v>1</v>
      </c>
      <c r="C3" s="133" t="s">
        <v>2</v>
      </c>
      <c r="D3" s="133"/>
      <c r="E3" s="133"/>
      <c r="F3" s="133" t="s">
        <v>4</v>
      </c>
      <c r="G3" s="133"/>
      <c r="H3" s="133"/>
      <c r="I3" s="133"/>
      <c r="J3" s="164" t="s">
        <v>5</v>
      </c>
      <c r="K3" s="133" t="s">
        <v>6</v>
      </c>
      <c r="L3" s="134" t="s">
        <v>7</v>
      </c>
    </row>
    <row r="4" spans="1:12" ht="84.75" customHeight="1" x14ac:dyDescent="0.3">
      <c r="A4" s="132"/>
      <c r="B4" s="123"/>
      <c r="C4" s="45" t="s">
        <v>8</v>
      </c>
      <c r="D4" s="45" t="s">
        <v>71</v>
      </c>
      <c r="E4" s="45" t="s">
        <v>118</v>
      </c>
      <c r="F4" s="45" t="s">
        <v>3</v>
      </c>
      <c r="G4" s="45" t="s">
        <v>72</v>
      </c>
      <c r="H4" s="45" t="s">
        <v>115</v>
      </c>
      <c r="I4" s="45" t="s">
        <v>9</v>
      </c>
      <c r="J4" s="165"/>
      <c r="K4" s="123"/>
      <c r="L4" s="135"/>
    </row>
    <row r="5" spans="1:12" x14ac:dyDescent="0.3">
      <c r="A5" s="25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41" t="s">
        <v>38</v>
      </c>
      <c r="K5" s="17">
        <v>11</v>
      </c>
      <c r="L5" s="26">
        <v>12</v>
      </c>
    </row>
    <row r="6" spans="1:12" ht="42.75" customHeight="1" x14ac:dyDescent="0.3">
      <c r="A6" s="132" t="s">
        <v>29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35"/>
    </row>
    <row r="7" spans="1:12" ht="27" customHeight="1" x14ac:dyDescent="0.3">
      <c r="A7" s="167">
        <v>1</v>
      </c>
      <c r="B7" s="150" t="s">
        <v>20</v>
      </c>
      <c r="C7" s="143" t="s">
        <v>83</v>
      </c>
      <c r="D7" s="166">
        <v>53.8</v>
      </c>
      <c r="E7" s="149">
        <v>0.16</v>
      </c>
      <c r="F7" s="55" t="s">
        <v>11</v>
      </c>
      <c r="G7" s="56" t="s">
        <v>65</v>
      </c>
      <c r="H7" s="57" t="s">
        <v>65</v>
      </c>
      <c r="I7" s="58" t="s">
        <v>65</v>
      </c>
      <c r="J7" s="170" t="s">
        <v>125</v>
      </c>
      <c r="K7" s="168" t="s">
        <v>50</v>
      </c>
      <c r="L7" s="169" t="s">
        <v>69</v>
      </c>
    </row>
    <row r="8" spans="1:12" ht="45.75" customHeight="1" x14ac:dyDescent="0.3">
      <c r="A8" s="167"/>
      <c r="B8" s="150"/>
      <c r="C8" s="143"/>
      <c r="D8" s="166"/>
      <c r="E8" s="149"/>
      <c r="F8" s="59" t="s">
        <v>12</v>
      </c>
      <c r="G8" s="60" t="s">
        <v>65</v>
      </c>
      <c r="H8" s="61" t="s">
        <v>65</v>
      </c>
      <c r="I8" s="62" t="s">
        <v>65</v>
      </c>
      <c r="J8" s="170"/>
      <c r="K8" s="168"/>
      <c r="L8" s="169"/>
    </row>
    <row r="9" spans="1:12" ht="66" customHeight="1" x14ac:dyDescent="0.3">
      <c r="A9" s="167"/>
      <c r="B9" s="150"/>
      <c r="C9" s="143"/>
      <c r="D9" s="166"/>
      <c r="E9" s="149"/>
      <c r="F9" s="59" t="s">
        <v>13</v>
      </c>
      <c r="G9" s="60" t="s">
        <v>65</v>
      </c>
      <c r="H9" s="63" t="s">
        <v>65</v>
      </c>
      <c r="I9" s="64" t="s">
        <v>65</v>
      </c>
      <c r="J9" s="170"/>
      <c r="K9" s="168"/>
      <c r="L9" s="169"/>
    </row>
    <row r="10" spans="1:12" ht="27.75" customHeight="1" x14ac:dyDescent="0.3">
      <c r="A10" s="167"/>
      <c r="B10" s="150"/>
      <c r="C10" s="143"/>
      <c r="D10" s="166"/>
      <c r="E10" s="149"/>
      <c r="F10" s="59" t="s">
        <v>14</v>
      </c>
      <c r="G10" s="60" t="s">
        <v>65</v>
      </c>
      <c r="H10" s="65" t="s">
        <v>65</v>
      </c>
      <c r="I10" s="66" t="s">
        <v>65</v>
      </c>
      <c r="J10" s="170"/>
      <c r="K10" s="168"/>
      <c r="L10" s="169"/>
    </row>
    <row r="11" spans="1:12" ht="87.75" customHeight="1" x14ac:dyDescent="0.3">
      <c r="A11" s="167"/>
      <c r="B11" s="150"/>
      <c r="C11" s="143"/>
      <c r="D11" s="166"/>
      <c r="E11" s="149"/>
      <c r="F11" s="59" t="s">
        <v>15</v>
      </c>
      <c r="G11" s="60" t="s">
        <v>65</v>
      </c>
      <c r="H11" s="67" t="s">
        <v>65</v>
      </c>
      <c r="I11" s="67" t="s">
        <v>65</v>
      </c>
      <c r="J11" s="170"/>
      <c r="K11" s="168"/>
      <c r="L11" s="169"/>
    </row>
    <row r="12" spans="1:12" ht="119.25" customHeight="1" x14ac:dyDescent="0.3">
      <c r="A12" s="160">
        <v>2</v>
      </c>
      <c r="B12" s="157" t="s">
        <v>21</v>
      </c>
      <c r="C12" s="68" t="s">
        <v>67</v>
      </c>
      <c r="D12" s="69">
        <v>87.5</v>
      </c>
      <c r="E12" s="70">
        <v>65.900000000000006</v>
      </c>
      <c r="F12" s="55" t="s">
        <v>11</v>
      </c>
      <c r="G12" s="71" t="s">
        <v>65</v>
      </c>
      <c r="H12" s="72" t="s">
        <v>65</v>
      </c>
      <c r="I12" s="73" t="s">
        <v>65</v>
      </c>
      <c r="J12" s="68" t="s">
        <v>126</v>
      </c>
      <c r="K12" s="140" t="s">
        <v>51</v>
      </c>
      <c r="L12" s="138" t="s">
        <v>31</v>
      </c>
    </row>
    <row r="13" spans="1:12" ht="235.5" customHeight="1" x14ac:dyDescent="0.3">
      <c r="A13" s="161"/>
      <c r="B13" s="158"/>
      <c r="C13" s="68" t="s">
        <v>68</v>
      </c>
      <c r="D13" s="70">
        <v>2.9</v>
      </c>
      <c r="E13" s="70">
        <v>1.6</v>
      </c>
      <c r="F13" s="59" t="s">
        <v>12</v>
      </c>
      <c r="G13" s="71" t="s">
        <v>65</v>
      </c>
      <c r="H13" s="74" t="s">
        <v>65</v>
      </c>
      <c r="I13" s="75" t="s">
        <v>65</v>
      </c>
      <c r="J13" s="68" t="s">
        <v>132</v>
      </c>
      <c r="K13" s="141"/>
      <c r="L13" s="144"/>
    </row>
    <row r="14" spans="1:12" ht="72" customHeight="1" x14ac:dyDescent="0.3">
      <c r="A14" s="161"/>
      <c r="B14" s="158"/>
      <c r="C14" s="143" t="s">
        <v>45</v>
      </c>
      <c r="D14" s="148" t="s">
        <v>97</v>
      </c>
      <c r="E14" s="149">
        <v>12</v>
      </c>
      <c r="F14" s="59" t="s">
        <v>13</v>
      </c>
      <c r="G14" s="60" t="s">
        <v>65</v>
      </c>
      <c r="H14" s="76" t="s">
        <v>65</v>
      </c>
      <c r="I14" s="67" t="s">
        <v>65</v>
      </c>
      <c r="J14" s="143" t="s">
        <v>133</v>
      </c>
      <c r="K14" s="141"/>
      <c r="L14" s="144"/>
    </row>
    <row r="15" spans="1:12" ht="46.5" customHeight="1" x14ac:dyDescent="0.3">
      <c r="A15" s="161"/>
      <c r="B15" s="158"/>
      <c r="C15" s="143"/>
      <c r="D15" s="148"/>
      <c r="E15" s="149"/>
      <c r="F15" s="59" t="s">
        <v>14</v>
      </c>
      <c r="G15" s="60" t="s">
        <v>65</v>
      </c>
      <c r="H15" s="76" t="s">
        <v>65</v>
      </c>
      <c r="I15" s="67" t="s">
        <v>65</v>
      </c>
      <c r="J15" s="143"/>
      <c r="K15" s="141"/>
      <c r="L15" s="144"/>
    </row>
    <row r="16" spans="1:12" ht="204" customHeight="1" x14ac:dyDescent="0.3">
      <c r="A16" s="161"/>
      <c r="B16" s="158"/>
      <c r="C16" s="143"/>
      <c r="D16" s="148"/>
      <c r="E16" s="149"/>
      <c r="F16" s="59" t="s">
        <v>15</v>
      </c>
      <c r="G16" s="77" t="s">
        <v>65</v>
      </c>
      <c r="H16" s="67" t="s">
        <v>65</v>
      </c>
      <c r="I16" s="67" t="s">
        <v>65</v>
      </c>
      <c r="J16" s="143"/>
      <c r="K16" s="141"/>
      <c r="L16" s="144"/>
    </row>
    <row r="17" spans="1:12" ht="164.25" customHeight="1" x14ac:dyDescent="0.3">
      <c r="A17" s="176"/>
      <c r="B17" s="193"/>
      <c r="C17" s="171" t="s">
        <v>96</v>
      </c>
      <c r="D17" s="194">
        <v>25</v>
      </c>
      <c r="E17" s="194">
        <v>16.2</v>
      </c>
      <c r="F17" s="197" t="s">
        <v>11</v>
      </c>
      <c r="G17" s="200" t="s">
        <v>65</v>
      </c>
      <c r="H17" s="189" t="s">
        <v>65</v>
      </c>
      <c r="I17" s="154" t="s">
        <v>65</v>
      </c>
      <c r="J17" s="190" t="s">
        <v>127</v>
      </c>
      <c r="K17" s="193"/>
      <c r="L17" s="175"/>
    </row>
    <row r="18" spans="1:12" ht="59.25" customHeight="1" x14ac:dyDescent="0.3">
      <c r="A18" s="176"/>
      <c r="B18" s="193"/>
      <c r="C18" s="172"/>
      <c r="D18" s="195"/>
      <c r="E18" s="195"/>
      <c r="F18" s="198"/>
      <c r="G18" s="155"/>
      <c r="H18" s="155"/>
      <c r="I18" s="155"/>
      <c r="J18" s="191"/>
      <c r="K18" s="193"/>
      <c r="L18" s="175"/>
    </row>
    <row r="19" spans="1:12" ht="69.75" hidden="1" customHeight="1" x14ac:dyDescent="0.3">
      <c r="A19" s="176"/>
      <c r="B19" s="193"/>
      <c r="C19" s="172"/>
      <c r="D19" s="195"/>
      <c r="E19" s="195"/>
      <c r="F19" s="198"/>
      <c r="G19" s="155"/>
      <c r="H19" s="155"/>
      <c r="I19" s="155"/>
      <c r="J19" s="191"/>
      <c r="K19" s="193"/>
      <c r="L19" s="175"/>
    </row>
    <row r="20" spans="1:12" ht="48" hidden="1" customHeight="1" x14ac:dyDescent="0.3">
      <c r="A20" s="176"/>
      <c r="B20" s="193"/>
      <c r="C20" s="172"/>
      <c r="D20" s="195"/>
      <c r="E20" s="195"/>
      <c r="F20" s="198"/>
      <c r="G20" s="155"/>
      <c r="H20" s="155"/>
      <c r="I20" s="155"/>
      <c r="J20" s="191"/>
      <c r="K20" s="193"/>
      <c r="L20" s="175"/>
    </row>
    <row r="21" spans="1:12" ht="36" hidden="1" customHeight="1" x14ac:dyDescent="0.3">
      <c r="A21" s="177"/>
      <c r="B21" s="137"/>
      <c r="C21" s="173"/>
      <c r="D21" s="196"/>
      <c r="E21" s="196"/>
      <c r="F21" s="199"/>
      <c r="G21" s="156"/>
      <c r="H21" s="156"/>
      <c r="I21" s="156"/>
      <c r="J21" s="192"/>
      <c r="K21" s="137"/>
      <c r="L21" s="139"/>
    </row>
    <row r="22" spans="1:12" ht="170.25" customHeight="1" x14ac:dyDescent="0.3">
      <c r="A22" s="51">
        <v>3</v>
      </c>
      <c r="B22" s="78" t="s">
        <v>22</v>
      </c>
      <c r="C22" s="68" t="s">
        <v>33</v>
      </c>
      <c r="D22" s="77">
        <v>53.85</v>
      </c>
      <c r="E22" s="76">
        <v>53.85</v>
      </c>
      <c r="F22" s="55" t="s">
        <v>11</v>
      </c>
      <c r="G22" s="56" t="s">
        <v>65</v>
      </c>
      <c r="H22" s="56" t="s">
        <v>65</v>
      </c>
      <c r="I22" s="79" t="s">
        <v>65</v>
      </c>
      <c r="J22" s="68" t="s">
        <v>107</v>
      </c>
      <c r="K22" s="39" t="s">
        <v>50</v>
      </c>
      <c r="L22" s="39" t="s">
        <v>32</v>
      </c>
    </row>
    <row r="23" spans="1:12" ht="338.25" customHeight="1" x14ac:dyDescent="0.3">
      <c r="A23" s="160"/>
      <c r="B23" s="157"/>
      <c r="C23" s="68" t="s">
        <v>47</v>
      </c>
      <c r="D23" s="80" t="s">
        <v>98</v>
      </c>
      <c r="E23" s="69">
        <v>73.099999999999994</v>
      </c>
      <c r="F23" s="59" t="s">
        <v>12</v>
      </c>
      <c r="G23" s="60" t="s">
        <v>65</v>
      </c>
      <c r="H23" s="81" t="s">
        <v>65</v>
      </c>
      <c r="I23" s="62" t="s">
        <v>65</v>
      </c>
      <c r="J23" s="68" t="s">
        <v>134</v>
      </c>
      <c r="K23" s="36"/>
      <c r="L23" s="36"/>
    </row>
    <row r="24" spans="1:12" ht="69.75" x14ac:dyDescent="0.3">
      <c r="A24" s="161"/>
      <c r="B24" s="158"/>
      <c r="C24" s="143" t="s">
        <v>34</v>
      </c>
      <c r="D24" s="148" t="s">
        <v>100</v>
      </c>
      <c r="E24" s="148" t="s">
        <v>104</v>
      </c>
      <c r="F24" s="59" t="s">
        <v>13</v>
      </c>
      <c r="G24" s="60" t="s">
        <v>65</v>
      </c>
      <c r="H24" s="81" t="s">
        <v>65</v>
      </c>
      <c r="I24" s="62" t="s">
        <v>65</v>
      </c>
      <c r="J24" s="171" t="s">
        <v>108</v>
      </c>
      <c r="K24" s="140"/>
      <c r="L24" s="138"/>
    </row>
    <row r="25" spans="1:12" ht="58.5" customHeight="1" x14ac:dyDescent="0.3">
      <c r="A25" s="161"/>
      <c r="B25" s="158"/>
      <c r="C25" s="143"/>
      <c r="D25" s="148"/>
      <c r="E25" s="148"/>
      <c r="F25" s="59" t="s">
        <v>14</v>
      </c>
      <c r="G25" s="60" t="s">
        <v>65</v>
      </c>
      <c r="H25" s="60" t="s">
        <v>65</v>
      </c>
      <c r="I25" s="62" t="s">
        <v>65</v>
      </c>
      <c r="J25" s="172"/>
      <c r="K25" s="141"/>
      <c r="L25" s="144"/>
    </row>
    <row r="26" spans="1:12" ht="87" customHeight="1" x14ac:dyDescent="0.3">
      <c r="A26" s="161"/>
      <c r="B26" s="158"/>
      <c r="C26" s="143"/>
      <c r="D26" s="148"/>
      <c r="E26" s="148"/>
      <c r="F26" s="82" t="s">
        <v>15</v>
      </c>
      <c r="G26" s="60" t="s">
        <v>65</v>
      </c>
      <c r="H26" s="60" t="s">
        <v>65</v>
      </c>
      <c r="I26" s="62" t="s">
        <v>65</v>
      </c>
      <c r="J26" s="173"/>
      <c r="K26" s="142"/>
      <c r="L26" s="145"/>
    </row>
    <row r="27" spans="1:12" ht="384.75" customHeight="1" x14ac:dyDescent="0.3">
      <c r="A27" s="162"/>
      <c r="B27" s="159"/>
      <c r="C27" s="68" t="s">
        <v>46</v>
      </c>
      <c r="D27" s="80" t="s">
        <v>99</v>
      </c>
      <c r="E27" s="80" t="s">
        <v>81</v>
      </c>
      <c r="F27" s="82"/>
      <c r="G27" s="60" t="s">
        <v>65</v>
      </c>
      <c r="H27" s="60" t="s">
        <v>65</v>
      </c>
      <c r="I27" s="62" t="s">
        <v>65</v>
      </c>
      <c r="J27" s="68" t="s">
        <v>109</v>
      </c>
      <c r="K27" s="36"/>
      <c r="L27" s="37"/>
    </row>
    <row r="28" spans="1:12" ht="278.25" customHeight="1" x14ac:dyDescent="0.3">
      <c r="A28" s="174">
        <v>4</v>
      </c>
      <c r="B28" s="150" t="s">
        <v>23</v>
      </c>
      <c r="C28" s="143" t="s">
        <v>94</v>
      </c>
      <c r="D28" s="148" t="s">
        <v>95</v>
      </c>
      <c r="E28" s="148" t="s">
        <v>120</v>
      </c>
      <c r="F28" s="188" t="s">
        <v>11</v>
      </c>
      <c r="G28" s="153" t="s">
        <v>65</v>
      </c>
      <c r="H28" s="152" t="s">
        <v>65</v>
      </c>
      <c r="I28" s="151" t="s">
        <v>65</v>
      </c>
      <c r="J28" s="143" t="s">
        <v>121</v>
      </c>
      <c r="K28" s="168" t="s">
        <v>52</v>
      </c>
      <c r="L28" s="169" t="s">
        <v>53</v>
      </c>
    </row>
    <row r="29" spans="1:12" ht="27" customHeight="1" x14ac:dyDescent="0.3">
      <c r="A29" s="174"/>
      <c r="B29" s="150"/>
      <c r="C29" s="143"/>
      <c r="D29" s="148"/>
      <c r="E29" s="148"/>
      <c r="F29" s="188"/>
      <c r="G29" s="153"/>
      <c r="H29" s="152"/>
      <c r="I29" s="151"/>
      <c r="J29" s="143"/>
      <c r="K29" s="168"/>
      <c r="L29" s="169"/>
    </row>
    <row r="30" spans="1:12" ht="59.25" customHeight="1" x14ac:dyDescent="0.3">
      <c r="A30" s="174"/>
      <c r="B30" s="150"/>
      <c r="C30" s="143"/>
      <c r="D30" s="148"/>
      <c r="E30" s="148"/>
      <c r="F30" s="59" t="s">
        <v>12</v>
      </c>
      <c r="G30" s="60" t="s">
        <v>65</v>
      </c>
      <c r="H30" s="83" t="s">
        <v>65</v>
      </c>
      <c r="I30" s="62" t="s">
        <v>65</v>
      </c>
      <c r="J30" s="143"/>
      <c r="K30" s="168"/>
      <c r="L30" s="169"/>
    </row>
    <row r="31" spans="1:12" ht="81" customHeight="1" x14ac:dyDescent="0.3">
      <c r="A31" s="174"/>
      <c r="B31" s="150"/>
      <c r="C31" s="143"/>
      <c r="D31" s="148"/>
      <c r="E31" s="148"/>
      <c r="F31" s="59" t="s">
        <v>13</v>
      </c>
      <c r="G31" s="60" t="s">
        <v>65</v>
      </c>
      <c r="H31" s="84" t="s">
        <v>65</v>
      </c>
      <c r="I31" s="67" t="s">
        <v>65</v>
      </c>
      <c r="J31" s="143"/>
      <c r="K31" s="168"/>
      <c r="L31" s="169"/>
    </row>
    <row r="32" spans="1:12" ht="37.5" customHeight="1" x14ac:dyDescent="0.3">
      <c r="A32" s="174"/>
      <c r="B32" s="150"/>
      <c r="C32" s="143"/>
      <c r="D32" s="148"/>
      <c r="E32" s="148"/>
      <c r="F32" s="59" t="s">
        <v>14</v>
      </c>
      <c r="G32" s="60" t="s">
        <v>65</v>
      </c>
      <c r="H32" s="76" t="s">
        <v>65</v>
      </c>
      <c r="I32" s="70" t="s">
        <v>65</v>
      </c>
      <c r="J32" s="143"/>
      <c r="K32" s="168"/>
      <c r="L32" s="169"/>
    </row>
    <row r="33" spans="1:12" ht="38.25" customHeight="1" x14ac:dyDescent="0.3">
      <c r="A33" s="174"/>
      <c r="B33" s="150"/>
      <c r="C33" s="143"/>
      <c r="D33" s="148"/>
      <c r="E33" s="148"/>
      <c r="F33" s="59" t="s">
        <v>15</v>
      </c>
      <c r="G33" s="60" t="s">
        <v>65</v>
      </c>
      <c r="H33" s="60" t="s">
        <v>65</v>
      </c>
      <c r="I33" s="62" t="s">
        <v>65</v>
      </c>
      <c r="J33" s="143"/>
      <c r="K33" s="168"/>
      <c r="L33" s="169"/>
    </row>
    <row r="34" spans="1:12" ht="273" customHeight="1" x14ac:dyDescent="0.3">
      <c r="A34" s="183" t="s">
        <v>90</v>
      </c>
      <c r="B34" s="158" t="s">
        <v>91</v>
      </c>
      <c r="C34" s="179" t="s">
        <v>92</v>
      </c>
      <c r="D34" s="180">
        <v>3.38</v>
      </c>
      <c r="E34" s="182">
        <v>1.98</v>
      </c>
      <c r="F34" s="179"/>
      <c r="G34" s="185" t="s">
        <v>65</v>
      </c>
      <c r="H34" s="186" t="s">
        <v>65</v>
      </c>
      <c r="I34" s="187" t="s">
        <v>65</v>
      </c>
      <c r="J34" s="171" t="s">
        <v>135</v>
      </c>
      <c r="K34" s="136" t="s">
        <v>52</v>
      </c>
      <c r="L34" s="138" t="s">
        <v>53</v>
      </c>
    </row>
    <row r="35" spans="1:12" ht="0.75" customHeight="1" x14ac:dyDescent="0.3">
      <c r="A35" s="183"/>
      <c r="B35" s="158"/>
      <c r="C35" s="173"/>
      <c r="D35" s="181"/>
      <c r="E35" s="181"/>
      <c r="F35" s="173"/>
      <c r="G35" s="156"/>
      <c r="H35" s="156"/>
      <c r="I35" s="156"/>
      <c r="J35" s="173"/>
      <c r="K35" s="137"/>
      <c r="L35" s="139"/>
    </row>
    <row r="36" spans="1:12" ht="321.75" customHeight="1" thickBot="1" x14ac:dyDescent="0.35">
      <c r="A36" s="184"/>
      <c r="B36" s="178"/>
      <c r="C36" s="85" t="s">
        <v>93</v>
      </c>
      <c r="D36" s="86" t="s">
        <v>48</v>
      </c>
      <c r="E36" s="86" t="s">
        <v>105</v>
      </c>
      <c r="F36" s="87"/>
      <c r="G36" s="88" t="s">
        <v>65</v>
      </c>
      <c r="H36" s="88" t="s">
        <v>65</v>
      </c>
      <c r="I36" s="89" t="s">
        <v>65</v>
      </c>
      <c r="J36" s="85" t="s">
        <v>140</v>
      </c>
      <c r="K36" s="90" t="s">
        <v>52</v>
      </c>
      <c r="L36" s="91" t="s">
        <v>53</v>
      </c>
    </row>
    <row r="37" spans="1:12" x14ac:dyDescent="0.3">
      <c r="G37" s="11"/>
      <c r="H37" s="12"/>
      <c r="I37" s="11"/>
      <c r="J37" s="13"/>
    </row>
    <row r="38" spans="1:12" x14ac:dyDescent="0.3">
      <c r="A38" s="146"/>
      <c r="B38" s="147"/>
      <c r="C38" s="147"/>
      <c r="D38" s="147"/>
      <c r="E38" s="147"/>
      <c r="F38" s="147"/>
      <c r="G38" s="147"/>
      <c r="H38" s="147"/>
      <c r="I38" s="147"/>
      <c r="J38" s="13"/>
    </row>
    <row r="39" spans="1:12" x14ac:dyDescent="0.3">
      <c r="A39" s="147"/>
      <c r="B39" s="147"/>
      <c r="C39" s="147"/>
      <c r="D39" s="147"/>
      <c r="E39" s="147"/>
      <c r="F39" s="147"/>
      <c r="G39" s="147"/>
      <c r="H39" s="147"/>
      <c r="I39" s="147"/>
      <c r="J39" s="13"/>
    </row>
    <row r="40" spans="1:12" x14ac:dyDescent="0.3">
      <c r="A40" s="147"/>
      <c r="B40" s="147"/>
      <c r="C40" s="147"/>
      <c r="D40" s="147"/>
      <c r="E40" s="147"/>
      <c r="F40" s="147"/>
      <c r="G40" s="147"/>
      <c r="H40" s="147"/>
      <c r="I40" s="147"/>
      <c r="J40" s="13"/>
    </row>
    <row r="41" spans="1:12" x14ac:dyDescent="0.3">
      <c r="G41" s="11"/>
      <c r="H41" s="12"/>
      <c r="I41" s="11"/>
      <c r="J41" s="13"/>
    </row>
    <row r="42" spans="1:12" x14ac:dyDescent="0.3">
      <c r="G42" s="11"/>
      <c r="H42" s="12"/>
      <c r="I42" s="11"/>
      <c r="J42" s="13"/>
    </row>
    <row r="43" spans="1:12" x14ac:dyDescent="0.3">
      <c r="G43" s="11"/>
      <c r="H43" s="12"/>
      <c r="I43" s="11"/>
      <c r="J43" s="13"/>
    </row>
    <row r="44" spans="1:12" x14ac:dyDescent="0.3">
      <c r="G44" s="11"/>
      <c r="H44" s="12"/>
      <c r="I44" s="11"/>
      <c r="J44" s="13"/>
    </row>
    <row r="45" spans="1:12" x14ac:dyDescent="0.3">
      <c r="G45" s="11"/>
      <c r="H45" s="12"/>
      <c r="I45" s="11"/>
    </row>
    <row r="46" spans="1:12" x14ac:dyDescent="0.3">
      <c r="G46" s="11"/>
      <c r="H46" s="12"/>
      <c r="I46" s="11"/>
    </row>
    <row r="47" spans="1:12" x14ac:dyDescent="0.3">
      <c r="G47" s="11"/>
      <c r="H47" s="12"/>
      <c r="I47" s="11"/>
    </row>
    <row r="48" spans="1:12" x14ac:dyDescent="0.3">
      <c r="G48" s="11"/>
      <c r="H48" s="12"/>
      <c r="I48" s="11"/>
    </row>
  </sheetData>
  <mergeCells count="66">
    <mergeCell ref="H17:H21"/>
    <mergeCell ref="J14:J16"/>
    <mergeCell ref="J17:J21"/>
    <mergeCell ref="K12:K21"/>
    <mergeCell ref="B12:B21"/>
    <mergeCell ref="C17:C21"/>
    <mergeCell ref="D17:D21"/>
    <mergeCell ref="E17:E21"/>
    <mergeCell ref="F17:F21"/>
    <mergeCell ref="G17:G21"/>
    <mergeCell ref="G34:G35"/>
    <mergeCell ref="H34:H35"/>
    <mergeCell ref="I34:I35"/>
    <mergeCell ref="J34:J35"/>
    <mergeCell ref="F28:F29"/>
    <mergeCell ref="F34:F35"/>
    <mergeCell ref="B34:B36"/>
    <mergeCell ref="C34:C35"/>
    <mergeCell ref="D34:D35"/>
    <mergeCell ref="E34:E35"/>
    <mergeCell ref="A34:A36"/>
    <mergeCell ref="D7:D11"/>
    <mergeCell ref="E28:E33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A28:A33"/>
    <mergeCell ref="L12:L21"/>
    <mergeCell ref="A12:A21"/>
    <mergeCell ref="A1:L1"/>
    <mergeCell ref="A3:A4"/>
    <mergeCell ref="B3:B4"/>
    <mergeCell ref="C3:E3"/>
    <mergeCell ref="J3:J4"/>
    <mergeCell ref="K3:K4"/>
    <mergeCell ref="L3:L4"/>
    <mergeCell ref="F3:I3"/>
    <mergeCell ref="A38:I40"/>
    <mergeCell ref="D24:D26"/>
    <mergeCell ref="E24:E26"/>
    <mergeCell ref="C24:C26"/>
    <mergeCell ref="E14:E16"/>
    <mergeCell ref="D14:D16"/>
    <mergeCell ref="C14:C16"/>
    <mergeCell ref="D28:D33"/>
    <mergeCell ref="C28:C33"/>
    <mergeCell ref="B28:B33"/>
    <mergeCell ref="I28:I29"/>
    <mergeCell ref="H28:H29"/>
    <mergeCell ref="G28:G29"/>
    <mergeCell ref="I17:I21"/>
    <mergeCell ref="B23:B27"/>
    <mergeCell ref="A23:A27"/>
    <mergeCell ref="K34:K35"/>
    <mergeCell ref="L34:L35"/>
    <mergeCell ref="K24:K26"/>
    <mergeCell ref="J28:J33"/>
    <mergeCell ref="L24:L26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view="pageBreakPreview" topLeftCell="A24" zoomScale="70" zoomScaleNormal="70" zoomScaleSheetLayoutView="70" zoomScalePageLayoutView="64" workbookViewId="0">
      <selection activeCell="J20" sqref="J20:J25"/>
    </sheetView>
  </sheetViews>
  <sheetFormatPr defaultColWidth="9.140625" defaultRowHeight="15.75" x14ac:dyDescent="0.25"/>
  <cols>
    <col min="1" max="1" width="8" style="4" customWidth="1"/>
    <col min="2" max="2" width="23.5703125" style="5" customWidth="1"/>
    <col min="3" max="3" width="37.140625" style="4" customWidth="1"/>
    <col min="4" max="4" width="18.7109375" style="4" customWidth="1"/>
    <col min="5" max="5" width="20.5703125" style="4" customWidth="1"/>
    <col min="6" max="6" width="27.140625" style="4" customWidth="1"/>
    <col min="7" max="7" width="24.28515625" style="19" customWidth="1"/>
    <col min="8" max="8" width="20.5703125" style="4" customWidth="1"/>
    <col min="9" max="9" width="20.7109375" style="4" customWidth="1"/>
    <col min="10" max="10" width="61.28515625" style="4" customWidth="1"/>
    <col min="11" max="11" width="33" style="4" customWidth="1"/>
    <col min="12" max="12" width="38" style="4" customWidth="1"/>
    <col min="13" max="13" width="10.5703125" style="4" bestFit="1" customWidth="1"/>
    <col min="14" max="16384" width="9.140625" style="4"/>
  </cols>
  <sheetData>
    <row r="1" spans="1:12" ht="44.25" customHeight="1" x14ac:dyDescent="0.25">
      <c r="A1" s="123" t="s">
        <v>112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36" customHeight="1" x14ac:dyDescent="0.25">
      <c r="A2" s="123" t="s">
        <v>0</v>
      </c>
      <c r="B2" s="123" t="s">
        <v>1</v>
      </c>
      <c r="C2" s="123" t="s">
        <v>2</v>
      </c>
      <c r="D2" s="123"/>
      <c r="E2" s="123"/>
      <c r="F2" s="123" t="s">
        <v>3</v>
      </c>
      <c r="G2" s="123" t="s">
        <v>4</v>
      </c>
      <c r="H2" s="123"/>
      <c r="I2" s="123"/>
      <c r="J2" s="123" t="s">
        <v>5</v>
      </c>
      <c r="K2" s="123" t="s">
        <v>6</v>
      </c>
      <c r="L2" s="233" t="s">
        <v>7</v>
      </c>
    </row>
    <row r="3" spans="1:12" ht="91.5" customHeight="1" x14ac:dyDescent="0.25">
      <c r="A3" s="123"/>
      <c r="B3" s="123"/>
      <c r="C3" s="45" t="s">
        <v>8</v>
      </c>
      <c r="D3" s="45" t="s">
        <v>71</v>
      </c>
      <c r="E3" s="45" t="s">
        <v>114</v>
      </c>
      <c r="F3" s="123"/>
      <c r="G3" s="45" t="s">
        <v>72</v>
      </c>
      <c r="H3" s="45" t="s">
        <v>115</v>
      </c>
      <c r="I3" s="45" t="s">
        <v>9</v>
      </c>
      <c r="J3" s="123"/>
      <c r="K3" s="123"/>
      <c r="L3" s="233"/>
    </row>
    <row r="4" spans="1:12" ht="20.25" x14ac:dyDescent="0.25">
      <c r="A4" s="17">
        <v>1</v>
      </c>
      <c r="B4" s="17">
        <v>2</v>
      </c>
      <c r="C4" s="45">
        <v>3</v>
      </c>
      <c r="D4" s="45">
        <v>4</v>
      </c>
      <c r="E4" s="45">
        <v>5</v>
      </c>
      <c r="F4" s="45">
        <v>6</v>
      </c>
      <c r="G4" s="14">
        <v>7</v>
      </c>
      <c r="H4" s="45">
        <v>8</v>
      </c>
      <c r="I4" s="45">
        <v>9</v>
      </c>
      <c r="J4" s="45">
        <v>10</v>
      </c>
      <c r="K4" s="45">
        <v>11</v>
      </c>
      <c r="L4" s="52">
        <v>12</v>
      </c>
    </row>
    <row r="5" spans="1:12" ht="27.75" customHeight="1" x14ac:dyDescent="0.25">
      <c r="A5" s="123" t="s">
        <v>17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29.25" customHeight="1" x14ac:dyDescent="0.25">
      <c r="A6" s="205">
        <v>1</v>
      </c>
      <c r="B6" s="205" t="s">
        <v>58</v>
      </c>
      <c r="C6" s="128" t="s">
        <v>27</v>
      </c>
      <c r="D6" s="209">
        <v>30</v>
      </c>
      <c r="E6" s="212">
        <v>0</v>
      </c>
      <c r="F6" s="92" t="s">
        <v>11</v>
      </c>
      <c r="G6" s="93">
        <f>SUM(G7:G10)</f>
        <v>7573.77</v>
      </c>
      <c r="H6" s="93">
        <f>H7+H8+H9</f>
        <v>478.49999999999994</v>
      </c>
      <c r="I6" s="93">
        <f>H6/G6*100</f>
        <v>6.3178575531076326</v>
      </c>
      <c r="J6" s="219" t="s">
        <v>84</v>
      </c>
      <c r="K6" s="224" t="s">
        <v>35</v>
      </c>
      <c r="L6" s="224" t="s">
        <v>87</v>
      </c>
    </row>
    <row r="7" spans="1:12" ht="44.25" customHeight="1" x14ac:dyDescent="0.25">
      <c r="A7" s="206"/>
      <c r="B7" s="206"/>
      <c r="C7" s="128"/>
      <c r="D7" s="210"/>
      <c r="E7" s="212"/>
      <c r="F7" s="50" t="s">
        <v>12</v>
      </c>
      <c r="G7" s="94">
        <v>2358.6</v>
      </c>
      <c r="H7" s="94">
        <v>149.01</v>
      </c>
      <c r="I7" s="94">
        <f t="shared" ref="I7:I8" si="0">H7/G7*100</f>
        <v>6.3177308572882218</v>
      </c>
      <c r="J7" s="220"/>
      <c r="K7" s="225"/>
      <c r="L7" s="225"/>
    </row>
    <row r="8" spans="1:12" ht="191.25" customHeight="1" x14ac:dyDescent="0.25">
      <c r="A8" s="206"/>
      <c r="B8" s="206"/>
      <c r="C8" s="128"/>
      <c r="D8" s="211"/>
      <c r="E8" s="212"/>
      <c r="F8" s="50" t="s">
        <v>13</v>
      </c>
      <c r="G8" s="94">
        <v>3700.42</v>
      </c>
      <c r="H8" s="94">
        <v>233.79</v>
      </c>
      <c r="I8" s="94">
        <f t="shared" si="0"/>
        <v>6.317931478048437</v>
      </c>
      <c r="J8" s="221"/>
      <c r="K8" s="225"/>
      <c r="L8" s="225"/>
    </row>
    <row r="9" spans="1:12" ht="156.75" customHeight="1" x14ac:dyDescent="0.25">
      <c r="A9" s="206"/>
      <c r="B9" s="206"/>
      <c r="C9" s="213" t="s">
        <v>70</v>
      </c>
      <c r="D9" s="216">
        <v>1</v>
      </c>
      <c r="E9" s="227">
        <v>0</v>
      </c>
      <c r="F9" s="231" t="s">
        <v>14</v>
      </c>
      <c r="G9" s="243">
        <v>1514.75</v>
      </c>
      <c r="H9" s="245">
        <v>95.7</v>
      </c>
      <c r="I9" s="245">
        <f>H9/G9*100</f>
        <v>6.3178742366727185</v>
      </c>
      <c r="J9" s="213" t="s">
        <v>110</v>
      </c>
      <c r="K9" s="225"/>
      <c r="L9" s="225"/>
    </row>
    <row r="10" spans="1:12" ht="155.25" customHeight="1" x14ac:dyDescent="0.25">
      <c r="A10" s="206"/>
      <c r="B10" s="206"/>
      <c r="C10" s="214"/>
      <c r="D10" s="217"/>
      <c r="E10" s="217"/>
      <c r="F10" s="223"/>
      <c r="G10" s="244"/>
      <c r="H10" s="246"/>
      <c r="I10" s="247"/>
      <c r="J10" s="222"/>
      <c r="K10" s="225"/>
      <c r="L10" s="225"/>
    </row>
    <row r="11" spans="1:12" ht="77.25" customHeight="1" x14ac:dyDescent="0.25">
      <c r="A11" s="206"/>
      <c r="B11" s="206"/>
      <c r="C11" s="215"/>
      <c r="D11" s="218"/>
      <c r="E11" s="218"/>
      <c r="F11" s="50" t="s">
        <v>15</v>
      </c>
      <c r="G11" s="95" t="s">
        <v>65</v>
      </c>
      <c r="H11" s="95" t="s">
        <v>65</v>
      </c>
      <c r="I11" s="95" t="s">
        <v>65</v>
      </c>
      <c r="J11" s="223"/>
      <c r="K11" s="225"/>
      <c r="L11" s="225"/>
    </row>
    <row r="12" spans="1:12" ht="49.5" customHeight="1" x14ac:dyDescent="0.25">
      <c r="A12" s="206"/>
      <c r="B12" s="206"/>
      <c r="C12" s="248" t="s">
        <v>44</v>
      </c>
      <c r="D12" s="118">
        <v>90</v>
      </c>
      <c r="E12" s="118">
        <v>100</v>
      </c>
      <c r="F12" s="92" t="s">
        <v>11</v>
      </c>
      <c r="G12" s="96" t="s">
        <v>65</v>
      </c>
      <c r="H12" s="96" t="s">
        <v>65</v>
      </c>
      <c r="I12" s="97" t="s">
        <v>65</v>
      </c>
      <c r="J12" s="228" t="s">
        <v>136</v>
      </c>
      <c r="K12" s="225"/>
      <c r="L12" s="225"/>
    </row>
    <row r="13" spans="1:12" ht="51.75" customHeight="1" x14ac:dyDescent="0.25">
      <c r="A13" s="206"/>
      <c r="B13" s="206"/>
      <c r="C13" s="222"/>
      <c r="D13" s="119"/>
      <c r="E13" s="119"/>
      <c r="F13" s="50" t="s">
        <v>14</v>
      </c>
      <c r="G13" s="98" t="s">
        <v>65</v>
      </c>
      <c r="H13" s="98" t="s">
        <v>65</v>
      </c>
      <c r="I13" s="99" t="s">
        <v>65</v>
      </c>
      <c r="J13" s="229"/>
      <c r="K13" s="225"/>
      <c r="L13" s="225"/>
    </row>
    <row r="14" spans="1:12" ht="146.25" customHeight="1" x14ac:dyDescent="0.25">
      <c r="A14" s="207"/>
      <c r="B14" s="207"/>
      <c r="C14" s="223"/>
      <c r="D14" s="120"/>
      <c r="E14" s="120"/>
      <c r="F14" s="50" t="s">
        <v>15</v>
      </c>
      <c r="G14" s="98" t="s">
        <v>65</v>
      </c>
      <c r="H14" s="98" t="s">
        <v>65</v>
      </c>
      <c r="I14" s="99" t="s">
        <v>65</v>
      </c>
      <c r="J14" s="230"/>
      <c r="K14" s="226"/>
      <c r="L14" s="226"/>
    </row>
    <row r="15" spans="1:12" ht="28.5" customHeight="1" x14ac:dyDescent="0.25">
      <c r="A15" s="116">
        <v>3</v>
      </c>
      <c r="B15" s="205" t="s">
        <v>59</v>
      </c>
      <c r="C15" s="117" t="s">
        <v>37</v>
      </c>
      <c r="D15" s="208">
        <v>3.2000000000000001E-2</v>
      </c>
      <c r="E15" s="208">
        <v>9.8700000000000003E-3</v>
      </c>
      <c r="F15" s="92" t="s">
        <v>11</v>
      </c>
      <c r="G15" s="98" t="s">
        <v>65</v>
      </c>
      <c r="H15" s="98" t="s">
        <v>65</v>
      </c>
      <c r="I15" s="98" t="s">
        <v>65</v>
      </c>
      <c r="J15" s="234" t="s">
        <v>116</v>
      </c>
      <c r="K15" s="115" t="s">
        <v>35</v>
      </c>
      <c r="L15" s="115" t="s">
        <v>101</v>
      </c>
    </row>
    <row r="16" spans="1:12" ht="44.25" customHeight="1" x14ac:dyDescent="0.25">
      <c r="A16" s="116"/>
      <c r="B16" s="206"/>
      <c r="C16" s="117"/>
      <c r="D16" s="208"/>
      <c r="E16" s="208"/>
      <c r="F16" s="50" t="s">
        <v>12</v>
      </c>
      <c r="G16" s="98" t="s">
        <v>65</v>
      </c>
      <c r="H16" s="98" t="s">
        <v>65</v>
      </c>
      <c r="I16" s="98" t="s">
        <v>65</v>
      </c>
      <c r="J16" s="234"/>
      <c r="K16" s="115"/>
      <c r="L16" s="115"/>
    </row>
    <row r="17" spans="1:13" ht="45.75" customHeight="1" x14ac:dyDescent="0.25">
      <c r="A17" s="116"/>
      <c r="B17" s="206"/>
      <c r="C17" s="117"/>
      <c r="D17" s="208"/>
      <c r="E17" s="208"/>
      <c r="F17" s="50" t="s">
        <v>13</v>
      </c>
      <c r="G17" s="98" t="s">
        <v>65</v>
      </c>
      <c r="H17" s="98" t="s">
        <v>65</v>
      </c>
      <c r="I17" s="98" t="s">
        <v>65</v>
      </c>
      <c r="J17" s="234"/>
      <c r="K17" s="115"/>
      <c r="L17" s="115"/>
      <c r="M17" s="100"/>
    </row>
    <row r="18" spans="1:13" ht="37.5" customHeight="1" x14ac:dyDescent="0.25">
      <c r="A18" s="116"/>
      <c r="B18" s="206"/>
      <c r="C18" s="117"/>
      <c r="D18" s="208"/>
      <c r="E18" s="208"/>
      <c r="F18" s="50" t="s">
        <v>14</v>
      </c>
      <c r="G18" s="98" t="s">
        <v>65</v>
      </c>
      <c r="H18" s="98" t="s">
        <v>65</v>
      </c>
      <c r="I18" s="98" t="s">
        <v>65</v>
      </c>
      <c r="J18" s="234"/>
      <c r="K18" s="115"/>
      <c r="L18" s="115"/>
    </row>
    <row r="19" spans="1:13" ht="36.75" customHeight="1" x14ac:dyDescent="0.25">
      <c r="A19" s="116"/>
      <c r="B19" s="207"/>
      <c r="C19" s="117"/>
      <c r="D19" s="208"/>
      <c r="E19" s="208"/>
      <c r="F19" s="50" t="s">
        <v>15</v>
      </c>
      <c r="G19" s="98" t="s">
        <v>65</v>
      </c>
      <c r="H19" s="98" t="s">
        <v>65</v>
      </c>
      <c r="I19" s="98" t="s">
        <v>65</v>
      </c>
      <c r="J19" s="234"/>
      <c r="K19" s="115"/>
      <c r="L19" s="115"/>
    </row>
    <row r="20" spans="1:13" ht="150.75" customHeight="1" x14ac:dyDescent="0.25">
      <c r="A20" s="205">
        <v>4</v>
      </c>
      <c r="B20" s="205" t="s">
        <v>60</v>
      </c>
      <c r="C20" s="49" t="s">
        <v>66</v>
      </c>
      <c r="D20" s="101">
        <v>1.5720000000000001</v>
      </c>
      <c r="E20" s="101">
        <v>0</v>
      </c>
      <c r="F20" s="92" t="s">
        <v>11</v>
      </c>
      <c r="G20" s="93">
        <v>250978.77</v>
      </c>
      <c r="H20" s="93">
        <f>SUM(H21:H25)</f>
        <v>0</v>
      </c>
      <c r="I20" s="102">
        <v>0</v>
      </c>
      <c r="J20" s="240" t="s">
        <v>124</v>
      </c>
      <c r="K20" s="224" t="s">
        <v>35</v>
      </c>
      <c r="L20" s="235" t="s">
        <v>88</v>
      </c>
    </row>
    <row r="21" spans="1:13" ht="144.75" customHeight="1" x14ac:dyDescent="0.25">
      <c r="A21" s="206"/>
      <c r="B21" s="206"/>
      <c r="C21" s="201" t="s">
        <v>42</v>
      </c>
      <c r="D21" s="203">
        <v>1.7010000000000001</v>
      </c>
      <c r="E21" s="203">
        <v>0</v>
      </c>
      <c r="F21" s="231" t="s">
        <v>12</v>
      </c>
      <c r="G21" s="235">
        <v>0</v>
      </c>
      <c r="H21" s="235">
        <v>0</v>
      </c>
      <c r="I21" s="235" t="s">
        <v>65</v>
      </c>
      <c r="J21" s="241"/>
      <c r="K21" s="225"/>
      <c r="L21" s="236"/>
    </row>
    <row r="22" spans="1:13" ht="0.75" customHeight="1" x14ac:dyDescent="0.25">
      <c r="A22" s="206"/>
      <c r="B22" s="206"/>
      <c r="C22" s="202"/>
      <c r="D22" s="204"/>
      <c r="E22" s="204"/>
      <c r="F22" s="238"/>
      <c r="G22" s="239"/>
      <c r="H22" s="239"/>
      <c r="I22" s="239"/>
      <c r="J22" s="241"/>
      <c r="K22" s="225"/>
      <c r="L22" s="236"/>
    </row>
    <row r="23" spans="1:13" ht="303.75" customHeight="1" x14ac:dyDescent="0.25">
      <c r="A23" s="207"/>
      <c r="B23" s="206"/>
      <c r="C23" s="202"/>
      <c r="D23" s="204"/>
      <c r="E23" s="204"/>
      <c r="F23" s="50" t="s">
        <v>13</v>
      </c>
      <c r="G23" s="94">
        <v>196057.9</v>
      </c>
      <c r="H23" s="94">
        <v>0</v>
      </c>
      <c r="I23" s="103">
        <v>0</v>
      </c>
      <c r="J23" s="241"/>
      <c r="K23" s="226"/>
      <c r="L23" s="237"/>
    </row>
    <row r="24" spans="1:13" ht="318.75" customHeight="1" x14ac:dyDescent="0.25">
      <c r="A24" s="205"/>
      <c r="B24" s="206"/>
      <c r="C24" s="202"/>
      <c r="D24" s="204"/>
      <c r="E24" s="204"/>
      <c r="F24" s="50" t="s">
        <v>64</v>
      </c>
      <c r="G24" s="94">
        <v>54920.87</v>
      </c>
      <c r="H24" s="94">
        <v>0</v>
      </c>
      <c r="I24" s="103">
        <v>0</v>
      </c>
      <c r="J24" s="242"/>
      <c r="K24" s="42"/>
      <c r="L24" s="43"/>
    </row>
    <row r="25" spans="1:13" ht="195.75" customHeight="1" x14ac:dyDescent="0.25">
      <c r="A25" s="207"/>
      <c r="B25" s="207"/>
      <c r="C25" s="50" t="s">
        <v>43</v>
      </c>
      <c r="D25" s="17">
        <v>1</v>
      </c>
      <c r="E25" s="17">
        <v>0</v>
      </c>
      <c r="F25" s="50" t="s">
        <v>15</v>
      </c>
      <c r="G25" s="98">
        <v>0</v>
      </c>
      <c r="H25" s="98">
        <v>0</v>
      </c>
      <c r="I25" s="98">
        <v>0</v>
      </c>
      <c r="J25" s="238"/>
      <c r="K25" s="17"/>
      <c r="L25" s="17"/>
    </row>
    <row r="26" spans="1:13" ht="15.75" customHeight="1" x14ac:dyDescent="0.25">
      <c r="G26" s="18"/>
      <c r="H26" s="18"/>
      <c r="J26" s="38"/>
    </row>
    <row r="27" spans="1:13" ht="15.75" customHeight="1" x14ac:dyDescent="0.25">
      <c r="J27" s="38"/>
    </row>
  </sheetData>
  <mergeCells count="52">
    <mergeCell ref="G9:G10"/>
    <mergeCell ref="H9:H10"/>
    <mergeCell ref="I9:I10"/>
    <mergeCell ref="C12:C14"/>
    <mergeCell ref="D12:D14"/>
    <mergeCell ref="E21:E24"/>
    <mergeCell ref="K15:K19"/>
    <mergeCell ref="L15:L19"/>
    <mergeCell ref="E15:E19"/>
    <mergeCell ref="J15:J19"/>
    <mergeCell ref="K20:K23"/>
    <mergeCell ref="L20:L23"/>
    <mergeCell ref="F21:F22"/>
    <mergeCell ref="G21:G22"/>
    <mergeCell ref="H21:H22"/>
    <mergeCell ref="I21:I22"/>
    <mergeCell ref="J20:J2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C21:C24"/>
    <mergeCell ref="D21:D24"/>
    <mergeCell ref="A15:A19"/>
    <mergeCell ref="B15:B19"/>
    <mergeCell ref="C15:C19"/>
    <mergeCell ref="D15:D19"/>
    <mergeCell ref="B20:B23"/>
    <mergeCell ref="B24:B25"/>
    <mergeCell ref="A20:A23"/>
    <mergeCell ref="A24:A25"/>
  </mergeCells>
  <pageMargins left="0.23622047244094491" right="0.23622047244094491" top="0.55118110236220474" bottom="0.11811023622047245" header="0.31496062992125984" footer="0.31496062992125984"/>
  <pageSetup paperSize="9" scale="41" fitToHeight="0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"/>
  <sheetViews>
    <sheetView showWhiteSpace="0" view="pageBreakPreview" zoomScale="60" zoomScaleNormal="100" zoomScalePageLayoutView="64" workbookViewId="0">
      <selection activeCell="K6" sqref="K6:K10"/>
    </sheetView>
  </sheetViews>
  <sheetFormatPr defaultRowHeight="15" x14ac:dyDescent="0.25"/>
  <cols>
    <col min="1" max="1" width="7.85546875" style="27" customWidth="1"/>
    <col min="2" max="2" width="20.85546875" style="27" customWidth="1"/>
    <col min="3" max="3" width="29.28515625" style="27" customWidth="1"/>
    <col min="4" max="5" width="20.140625" style="27" customWidth="1"/>
    <col min="6" max="6" width="26" style="27" customWidth="1"/>
    <col min="7" max="7" width="20.5703125" style="27" customWidth="1"/>
    <col min="8" max="8" width="17.42578125" style="27" customWidth="1"/>
    <col min="9" max="9" width="20" style="27" customWidth="1"/>
    <col min="10" max="10" width="52.28515625" style="27" customWidth="1"/>
    <col min="11" max="11" width="35" style="27" customWidth="1"/>
    <col min="12" max="12" width="38.7109375" style="27" customWidth="1"/>
    <col min="13" max="16384" width="9.140625" style="27"/>
  </cols>
  <sheetData>
    <row r="1" spans="1:12" ht="44.25" customHeight="1" x14ac:dyDescent="0.25">
      <c r="A1" s="261" t="s">
        <v>112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47.25" customHeight="1" x14ac:dyDescent="0.25">
      <c r="A2" s="132" t="s">
        <v>0</v>
      </c>
      <c r="B2" s="123" t="s">
        <v>1</v>
      </c>
      <c r="C2" s="123" t="s">
        <v>2</v>
      </c>
      <c r="D2" s="123"/>
      <c r="E2" s="123"/>
      <c r="F2" s="123" t="s">
        <v>3</v>
      </c>
      <c r="G2" s="123" t="s">
        <v>4</v>
      </c>
      <c r="H2" s="123"/>
      <c r="I2" s="123"/>
      <c r="J2" s="123" t="s">
        <v>5</v>
      </c>
      <c r="K2" s="123" t="s">
        <v>6</v>
      </c>
      <c r="L2" s="135" t="s">
        <v>7</v>
      </c>
    </row>
    <row r="3" spans="1:12" ht="90.75" customHeight="1" x14ac:dyDescent="0.25">
      <c r="A3" s="132"/>
      <c r="B3" s="123"/>
      <c r="C3" s="45" t="s">
        <v>8</v>
      </c>
      <c r="D3" s="45" t="s">
        <v>71</v>
      </c>
      <c r="E3" s="45" t="s">
        <v>118</v>
      </c>
      <c r="F3" s="123"/>
      <c r="G3" s="45" t="s">
        <v>72</v>
      </c>
      <c r="H3" s="45" t="s">
        <v>115</v>
      </c>
      <c r="I3" s="45" t="s">
        <v>9</v>
      </c>
      <c r="J3" s="123"/>
      <c r="K3" s="123"/>
      <c r="L3" s="135"/>
    </row>
    <row r="4" spans="1:12" ht="20.25" x14ac:dyDescent="0.25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45">
        <v>9</v>
      </c>
      <c r="J4" s="45">
        <v>10</v>
      </c>
      <c r="K4" s="45">
        <v>11</v>
      </c>
      <c r="L4" s="46">
        <v>12</v>
      </c>
    </row>
    <row r="5" spans="1:12" ht="27" customHeight="1" x14ac:dyDescent="0.25">
      <c r="A5" s="132" t="s">
        <v>10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35"/>
    </row>
    <row r="6" spans="1:12" ht="45.75" customHeight="1" x14ac:dyDescent="0.25">
      <c r="A6" s="167">
        <v>1</v>
      </c>
      <c r="B6" s="116" t="s">
        <v>61</v>
      </c>
      <c r="C6" s="117" t="s">
        <v>49</v>
      </c>
      <c r="D6" s="212">
        <v>7</v>
      </c>
      <c r="E6" s="250">
        <v>3</v>
      </c>
      <c r="F6" s="24" t="s">
        <v>11</v>
      </c>
      <c r="G6" s="54" t="s">
        <v>65</v>
      </c>
      <c r="H6" s="48" t="s">
        <v>65</v>
      </c>
      <c r="I6" s="48" t="s">
        <v>65</v>
      </c>
      <c r="J6" s="248" t="s">
        <v>131</v>
      </c>
      <c r="K6" s="115" t="s">
        <v>30</v>
      </c>
      <c r="L6" s="252" t="s">
        <v>89</v>
      </c>
    </row>
    <row r="7" spans="1:12" ht="39.75" customHeight="1" x14ac:dyDescent="0.25">
      <c r="A7" s="167"/>
      <c r="B7" s="257"/>
      <c r="C7" s="117"/>
      <c r="D7" s="212"/>
      <c r="E7" s="250"/>
      <c r="F7" s="50" t="s">
        <v>12</v>
      </c>
      <c r="G7" s="54" t="s">
        <v>65</v>
      </c>
      <c r="H7" s="48" t="s">
        <v>65</v>
      </c>
      <c r="I7" s="48" t="s">
        <v>65</v>
      </c>
      <c r="J7" s="242"/>
      <c r="K7" s="115"/>
      <c r="L7" s="252"/>
    </row>
    <row r="8" spans="1:12" ht="71.25" customHeight="1" x14ac:dyDescent="0.25">
      <c r="A8" s="167"/>
      <c r="B8" s="257"/>
      <c r="C8" s="117"/>
      <c r="D8" s="212"/>
      <c r="E8" s="250"/>
      <c r="F8" s="50" t="s">
        <v>13</v>
      </c>
      <c r="G8" s="54" t="s">
        <v>65</v>
      </c>
      <c r="H8" s="48" t="s">
        <v>65</v>
      </c>
      <c r="I8" s="48" t="s">
        <v>65</v>
      </c>
      <c r="J8" s="238"/>
      <c r="K8" s="115"/>
      <c r="L8" s="252"/>
    </row>
    <row r="9" spans="1:12" ht="63" customHeight="1" x14ac:dyDescent="0.25">
      <c r="A9" s="167"/>
      <c r="B9" s="257"/>
      <c r="C9" s="117" t="s">
        <v>18</v>
      </c>
      <c r="D9" s="255">
        <v>2.4300000000000002</v>
      </c>
      <c r="E9" s="255">
        <v>3.2</v>
      </c>
      <c r="F9" s="50" t="s">
        <v>14</v>
      </c>
      <c r="G9" s="54" t="s">
        <v>65</v>
      </c>
      <c r="H9" s="54" t="s">
        <v>65</v>
      </c>
      <c r="I9" s="54" t="s">
        <v>65</v>
      </c>
      <c r="J9" s="259" t="s">
        <v>138</v>
      </c>
      <c r="K9" s="115"/>
      <c r="L9" s="252"/>
    </row>
    <row r="10" spans="1:12" ht="150.75" customHeight="1" thickBot="1" x14ac:dyDescent="0.3">
      <c r="A10" s="249"/>
      <c r="B10" s="258"/>
      <c r="C10" s="254"/>
      <c r="D10" s="256"/>
      <c r="E10" s="256"/>
      <c r="F10" s="104" t="s">
        <v>15</v>
      </c>
      <c r="G10" s="105" t="s">
        <v>65</v>
      </c>
      <c r="H10" s="105" t="s">
        <v>65</v>
      </c>
      <c r="I10" s="105" t="s">
        <v>65</v>
      </c>
      <c r="J10" s="260"/>
      <c r="K10" s="251"/>
      <c r="L10" s="253"/>
    </row>
    <row r="11" spans="1:12" ht="37.5" customHeight="1" x14ac:dyDescent="0.25"/>
  </sheetData>
  <mergeCells count="22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B6:B10"/>
    <mergeCell ref="J6:J8"/>
    <mergeCell ref="J9:J10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WhiteSpace="0" view="pageBreakPreview" topLeftCell="A25" zoomScale="72" zoomScaleNormal="78" zoomScaleSheetLayoutView="72" zoomScalePageLayoutView="50" workbookViewId="0">
      <selection activeCell="I23" sqref="I23:I25"/>
    </sheetView>
  </sheetViews>
  <sheetFormatPr defaultRowHeight="21" x14ac:dyDescent="0.35"/>
  <cols>
    <col min="1" max="1" width="6.140625" style="28" customWidth="1"/>
    <col min="2" max="2" width="32.85546875" style="28" customWidth="1"/>
    <col min="3" max="3" width="37.7109375" style="28" customWidth="1"/>
    <col min="4" max="4" width="17.42578125" style="28" customWidth="1"/>
    <col min="5" max="5" width="19.5703125" style="28" customWidth="1"/>
    <col min="6" max="6" width="25.5703125" style="28" customWidth="1"/>
    <col min="7" max="7" width="21.85546875" style="28" customWidth="1"/>
    <col min="8" max="8" width="18.28515625" style="28" customWidth="1"/>
    <col min="9" max="9" width="31.28515625" style="28" customWidth="1"/>
    <col min="10" max="10" width="72.85546875" style="28" customWidth="1"/>
    <col min="11" max="11" width="31.85546875" style="28" customWidth="1"/>
    <col min="12" max="12" width="33.7109375" style="28" customWidth="1"/>
    <col min="13" max="16384" width="9.140625" style="28"/>
  </cols>
  <sheetData>
    <row r="1" spans="1:12" ht="43.5" customHeight="1" x14ac:dyDescent="0.35">
      <c r="A1" s="163" t="s">
        <v>112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ht="21.75" thickBot="1" x14ac:dyDescent="0.4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0.25" customHeight="1" x14ac:dyDescent="0.35">
      <c r="A3" s="131" t="s">
        <v>0</v>
      </c>
      <c r="B3" s="133" t="s">
        <v>1</v>
      </c>
      <c r="C3" s="133" t="s">
        <v>2</v>
      </c>
      <c r="D3" s="133"/>
      <c r="E3" s="133"/>
      <c r="F3" s="133" t="s">
        <v>3</v>
      </c>
      <c r="G3" s="133" t="s">
        <v>4</v>
      </c>
      <c r="H3" s="133"/>
      <c r="I3" s="133"/>
      <c r="J3" s="133" t="s">
        <v>5</v>
      </c>
      <c r="K3" s="133" t="s">
        <v>6</v>
      </c>
      <c r="L3" s="134" t="s">
        <v>7</v>
      </c>
    </row>
    <row r="4" spans="1:12" ht="83.25" customHeight="1" x14ac:dyDescent="0.35">
      <c r="A4" s="132"/>
      <c r="B4" s="123"/>
      <c r="C4" s="45" t="s">
        <v>41</v>
      </c>
      <c r="D4" s="45" t="s">
        <v>71</v>
      </c>
      <c r="E4" s="45" t="s">
        <v>118</v>
      </c>
      <c r="F4" s="123"/>
      <c r="G4" s="45" t="s">
        <v>72</v>
      </c>
      <c r="H4" s="45" t="s">
        <v>117</v>
      </c>
      <c r="I4" s="45" t="s">
        <v>9</v>
      </c>
      <c r="J4" s="123"/>
      <c r="K4" s="123"/>
      <c r="L4" s="135"/>
    </row>
    <row r="5" spans="1:12" x14ac:dyDescent="0.35">
      <c r="A5" s="15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  <c r="J5" s="21">
        <v>10</v>
      </c>
      <c r="K5" s="21">
        <v>11</v>
      </c>
      <c r="L5" s="16">
        <v>12</v>
      </c>
    </row>
    <row r="6" spans="1:12" ht="46.5" customHeight="1" x14ac:dyDescent="0.35">
      <c r="A6" s="123" t="s">
        <v>25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39" customHeight="1" x14ac:dyDescent="0.35">
      <c r="A7" s="116">
        <v>1</v>
      </c>
      <c r="B7" s="116" t="s">
        <v>62</v>
      </c>
      <c r="C7" s="117" t="s">
        <v>26</v>
      </c>
      <c r="D7" s="271" t="s">
        <v>26</v>
      </c>
      <c r="E7" s="272" t="s">
        <v>28</v>
      </c>
      <c r="F7" s="24" t="s">
        <v>11</v>
      </c>
      <c r="G7" s="106">
        <f>G9+G10</f>
        <v>3228.33</v>
      </c>
      <c r="H7" s="107">
        <f>H9+H10</f>
        <v>0</v>
      </c>
      <c r="I7" s="107">
        <f>H7/G7*100</f>
        <v>0</v>
      </c>
      <c r="J7" s="128" t="s">
        <v>122</v>
      </c>
      <c r="K7" s="115" t="s">
        <v>39</v>
      </c>
      <c r="L7" s="115" t="s">
        <v>103</v>
      </c>
    </row>
    <row r="8" spans="1:12" ht="41.25" customHeight="1" x14ac:dyDescent="0.35">
      <c r="A8" s="116"/>
      <c r="B8" s="116"/>
      <c r="C8" s="117"/>
      <c r="D8" s="271"/>
      <c r="E8" s="272"/>
      <c r="F8" s="50" t="s">
        <v>12</v>
      </c>
      <c r="G8" s="108" t="s">
        <v>65</v>
      </c>
      <c r="H8" s="109" t="s">
        <v>65</v>
      </c>
      <c r="I8" s="109" t="s">
        <v>65</v>
      </c>
      <c r="J8" s="124"/>
      <c r="K8" s="115"/>
      <c r="L8" s="115"/>
    </row>
    <row r="9" spans="1:12" ht="64.5" customHeight="1" x14ac:dyDescent="0.35">
      <c r="A9" s="116"/>
      <c r="B9" s="116"/>
      <c r="C9" s="117"/>
      <c r="D9" s="271"/>
      <c r="E9" s="272"/>
      <c r="F9" s="50" t="s">
        <v>13</v>
      </c>
      <c r="G9" s="108">
        <v>2905.5</v>
      </c>
      <c r="H9" s="109">
        <v>0</v>
      </c>
      <c r="I9" s="109">
        <f>H9/G9*100</f>
        <v>0</v>
      </c>
      <c r="J9" s="124"/>
      <c r="K9" s="115"/>
      <c r="L9" s="115"/>
    </row>
    <row r="10" spans="1:12" ht="30.75" customHeight="1" x14ac:dyDescent="0.35">
      <c r="A10" s="116"/>
      <c r="B10" s="116"/>
      <c r="C10" s="117"/>
      <c r="D10" s="271"/>
      <c r="E10" s="272"/>
      <c r="F10" s="50" t="s">
        <v>14</v>
      </c>
      <c r="G10" s="108">
        <v>322.83</v>
      </c>
      <c r="H10" s="109">
        <v>0</v>
      </c>
      <c r="I10" s="109">
        <f>H10/G10*100</f>
        <v>0</v>
      </c>
      <c r="J10" s="124"/>
      <c r="K10" s="115"/>
      <c r="L10" s="115"/>
    </row>
    <row r="11" spans="1:12" ht="351.75" customHeight="1" x14ac:dyDescent="0.35">
      <c r="A11" s="116"/>
      <c r="B11" s="116"/>
      <c r="C11" s="117"/>
      <c r="D11" s="271"/>
      <c r="E11" s="272"/>
      <c r="F11" s="126" t="s">
        <v>15</v>
      </c>
      <c r="G11" s="54" t="s">
        <v>65</v>
      </c>
      <c r="H11" s="54" t="s">
        <v>65</v>
      </c>
      <c r="I11" s="115" t="s">
        <v>65</v>
      </c>
      <c r="J11" s="124"/>
      <c r="K11" s="115"/>
      <c r="L11" s="115"/>
    </row>
    <row r="12" spans="1:12" ht="133.5" hidden="1" customHeight="1" x14ac:dyDescent="0.35">
      <c r="A12" s="116"/>
      <c r="B12" s="116"/>
      <c r="C12" s="117"/>
      <c r="D12" s="271"/>
      <c r="E12" s="272"/>
      <c r="F12" s="126"/>
      <c r="G12" s="54" t="s">
        <v>24</v>
      </c>
      <c r="H12" s="54" t="s">
        <v>24</v>
      </c>
      <c r="I12" s="115"/>
      <c r="J12" s="124"/>
      <c r="K12" s="115"/>
      <c r="L12" s="115"/>
    </row>
    <row r="13" spans="1:12" ht="145.5" hidden="1" customHeight="1" x14ac:dyDescent="0.35">
      <c r="A13" s="116"/>
      <c r="B13" s="116"/>
      <c r="C13" s="117"/>
      <c r="D13" s="271"/>
      <c r="E13" s="272"/>
      <c r="F13" s="126"/>
      <c r="G13" s="54" t="s">
        <v>24</v>
      </c>
      <c r="H13" s="54" t="s">
        <v>24</v>
      </c>
      <c r="I13" s="115"/>
      <c r="J13" s="124"/>
      <c r="K13" s="115"/>
      <c r="L13" s="115"/>
    </row>
    <row r="14" spans="1:12" ht="141" hidden="1" customHeight="1" x14ac:dyDescent="0.35">
      <c r="A14" s="116"/>
      <c r="B14" s="116"/>
      <c r="C14" s="29"/>
      <c r="D14" s="20"/>
      <c r="E14" s="20"/>
      <c r="F14" s="30"/>
      <c r="G14" s="30"/>
      <c r="H14" s="30"/>
      <c r="I14" s="30"/>
      <c r="J14" s="30"/>
      <c r="K14" s="30"/>
      <c r="L14" s="30"/>
    </row>
    <row r="15" spans="1:12" ht="142.5" hidden="1" customHeight="1" x14ac:dyDescent="0.35">
      <c r="A15" s="116"/>
      <c r="B15" s="116"/>
      <c r="C15" s="29"/>
      <c r="D15" s="20"/>
      <c r="E15" s="20"/>
      <c r="F15" s="30"/>
      <c r="G15" s="30"/>
      <c r="H15" s="30"/>
      <c r="I15" s="30"/>
      <c r="J15" s="30"/>
      <c r="K15" s="30"/>
      <c r="L15" s="30"/>
    </row>
    <row r="16" spans="1:12" ht="151.5" hidden="1" customHeight="1" x14ac:dyDescent="0.35">
      <c r="A16" s="116"/>
      <c r="B16" s="116"/>
      <c r="C16" s="29"/>
      <c r="D16" s="20"/>
      <c r="E16" s="20"/>
      <c r="F16" s="30"/>
      <c r="G16" s="30"/>
      <c r="H16" s="30"/>
      <c r="I16" s="30"/>
      <c r="J16" s="30"/>
      <c r="K16" s="30"/>
      <c r="L16" s="30"/>
    </row>
    <row r="17" spans="1:12" ht="93" hidden="1" customHeight="1" x14ac:dyDescent="0.35">
      <c r="A17" s="116"/>
      <c r="B17" s="116"/>
      <c r="C17" s="29"/>
      <c r="D17" s="20"/>
      <c r="E17" s="20"/>
      <c r="F17" s="30"/>
      <c r="G17" s="30"/>
      <c r="H17" s="30"/>
      <c r="I17" s="30"/>
      <c r="J17" s="30"/>
      <c r="K17" s="30"/>
      <c r="L17" s="30"/>
    </row>
    <row r="18" spans="1:12" ht="1.5" hidden="1" customHeight="1" x14ac:dyDescent="0.35">
      <c r="A18" s="116"/>
      <c r="B18" s="116"/>
      <c r="C18" s="29"/>
      <c r="D18" s="20"/>
      <c r="E18" s="20"/>
      <c r="F18" s="30"/>
      <c r="G18" s="30"/>
      <c r="H18" s="30"/>
      <c r="I18" s="30"/>
      <c r="J18" s="30"/>
      <c r="K18" s="30"/>
      <c r="L18" s="30"/>
    </row>
    <row r="19" spans="1:12" ht="38.25" customHeight="1" x14ac:dyDescent="0.35">
      <c r="A19" s="116"/>
      <c r="B19" s="116"/>
      <c r="C19" s="122" t="s">
        <v>54</v>
      </c>
      <c r="D19" s="255">
        <v>60</v>
      </c>
      <c r="E19" s="255">
        <v>78.790000000000006</v>
      </c>
      <c r="F19" s="92" t="s">
        <v>11</v>
      </c>
      <c r="G19" s="98" t="s">
        <v>65</v>
      </c>
      <c r="H19" s="98" t="s">
        <v>65</v>
      </c>
      <c r="I19" s="98" t="s">
        <v>65</v>
      </c>
      <c r="J19" s="128" t="s">
        <v>137</v>
      </c>
      <c r="K19" s="115" t="str">
        <f>[1]МСП!K21</f>
        <v>Жадан Татьяна Николаевна - директор департамента имущественных отношений Нефтеюганского района</v>
      </c>
      <c r="L19" s="115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0" spans="1:12" ht="40.5" customHeight="1" x14ac:dyDescent="0.35">
      <c r="A20" s="116"/>
      <c r="B20" s="116"/>
      <c r="C20" s="122"/>
      <c r="D20" s="255"/>
      <c r="E20" s="255"/>
      <c r="F20" s="50" t="s">
        <v>12</v>
      </c>
      <c r="G20" s="98" t="s">
        <v>65</v>
      </c>
      <c r="H20" s="98" t="s">
        <v>65</v>
      </c>
      <c r="I20" s="98" t="s">
        <v>65</v>
      </c>
      <c r="J20" s="128"/>
      <c r="K20" s="115"/>
      <c r="L20" s="115"/>
    </row>
    <row r="21" spans="1:12" ht="60.75" x14ac:dyDescent="0.35">
      <c r="A21" s="116"/>
      <c r="B21" s="116"/>
      <c r="C21" s="122"/>
      <c r="D21" s="255"/>
      <c r="E21" s="255"/>
      <c r="F21" s="50" t="s">
        <v>13</v>
      </c>
      <c r="G21" s="98" t="s">
        <v>65</v>
      </c>
      <c r="H21" s="98" t="s">
        <v>65</v>
      </c>
      <c r="I21" s="98" t="s">
        <v>65</v>
      </c>
      <c r="J21" s="128"/>
      <c r="K21" s="115"/>
      <c r="L21" s="115"/>
    </row>
    <row r="22" spans="1:12" ht="52.5" customHeight="1" x14ac:dyDescent="0.35">
      <c r="A22" s="116"/>
      <c r="B22" s="116"/>
      <c r="C22" s="122"/>
      <c r="D22" s="255"/>
      <c r="E22" s="255"/>
      <c r="F22" s="50" t="s">
        <v>14</v>
      </c>
      <c r="G22" s="98" t="s">
        <v>65</v>
      </c>
      <c r="H22" s="98" t="s">
        <v>65</v>
      </c>
      <c r="I22" s="98" t="s">
        <v>65</v>
      </c>
      <c r="J22" s="128"/>
      <c r="K22" s="115"/>
      <c r="L22" s="115"/>
    </row>
    <row r="23" spans="1:12" ht="21" customHeight="1" x14ac:dyDescent="0.35">
      <c r="A23" s="116"/>
      <c r="B23" s="116"/>
      <c r="C23" s="122"/>
      <c r="D23" s="255"/>
      <c r="E23" s="255"/>
      <c r="F23" s="126" t="s">
        <v>15</v>
      </c>
      <c r="G23" s="263" t="s">
        <v>65</v>
      </c>
      <c r="H23" s="263" t="s">
        <v>65</v>
      </c>
      <c r="I23" s="263" t="s">
        <v>65</v>
      </c>
      <c r="J23" s="128"/>
      <c r="K23" s="115"/>
      <c r="L23" s="115"/>
    </row>
    <row r="24" spans="1:12" ht="21" customHeight="1" x14ac:dyDescent="0.35">
      <c r="A24" s="116"/>
      <c r="B24" s="116"/>
      <c r="C24" s="122"/>
      <c r="D24" s="255"/>
      <c r="E24" s="255"/>
      <c r="F24" s="126"/>
      <c r="G24" s="264"/>
      <c r="H24" s="264"/>
      <c r="I24" s="264"/>
      <c r="J24" s="128"/>
      <c r="K24" s="115"/>
      <c r="L24" s="115"/>
    </row>
    <row r="25" spans="1:12" ht="116.25" customHeight="1" thickBot="1" x14ac:dyDescent="0.4">
      <c r="A25" s="116"/>
      <c r="B25" s="116"/>
      <c r="C25" s="122"/>
      <c r="D25" s="255"/>
      <c r="E25" s="255"/>
      <c r="F25" s="126"/>
      <c r="G25" s="265"/>
      <c r="H25" s="265"/>
      <c r="I25" s="265"/>
      <c r="J25" s="128"/>
      <c r="K25" s="115"/>
      <c r="L25" s="115"/>
    </row>
    <row r="26" spans="1:12" ht="21" customHeight="1" x14ac:dyDescent="0.35">
      <c r="A26" s="116"/>
      <c r="B26" s="116"/>
      <c r="C26" s="117" t="s">
        <v>55</v>
      </c>
      <c r="D26" s="255">
        <v>10</v>
      </c>
      <c r="E26" s="255">
        <v>6.25</v>
      </c>
      <c r="F26" s="92" t="s">
        <v>11</v>
      </c>
      <c r="G26" s="98" t="s">
        <v>65</v>
      </c>
      <c r="H26" s="98" t="s">
        <v>65</v>
      </c>
      <c r="I26" s="98" t="s">
        <v>65</v>
      </c>
      <c r="J26" s="273" t="s">
        <v>123</v>
      </c>
      <c r="K26" s="115" t="str">
        <f>[1]МСП!K21</f>
        <v>Жадан Татьяна Николаевна - директор департамента имущественных отношений Нефтеюганского района</v>
      </c>
      <c r="L26" s="115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7" spans="1:12" ht="40.5" x14ac:dyDescent="0.35">
      <c r="A27" s="116"/>
      <c r="B27" s="116"/>
      <c r="C27" s="117"/>
      <c r="D27" s="255"/>
      <c r="E27" s="255"/>
      <c r="F27" s="50" t="s">
        <v>12</v>
      </c>
      <c r="G27" s="98" t="s">
        <v>65</v>
      </c>
      <c r="H27" s="98" t="s">
        <v>65</v>
      </c>
      <c r="I27" s="98" t="s">
        <v>65</v>
      </c>
      <c r="J27" s="274"/>
      <c r="K27" s="115"/>
      <c r="L27" s="115"/>
    </row>
    <row r="28" spans="1:12" ht="60.75" x14ac:dyDescent="0.35">
      <c r="A28" s="116"/>
      <c r="B28" s="116"/>
      <c r="C28" s="117"/>
      <c r="D28" s="255"/>
      <c r="E28" s="255"/>
      <c r="F28" s="50" t="s">
        <v>13</v>
      </c>
      <c r="G28" s="98" t="s">
        <v>65</v>
      </c>
      <c r="H28" s="98" t="s">
        <v>65</v>
      </c>
      <c r="I28" s="98" t="s">
        <v>65</v>
      </c>
      <c r="J28" s="274"/>
      <c r="K28" s="115"/>
      <c r="L28" s="115"/>
    </row>
    <row r="29" spans="1:12" ht="26.25" customHeight="1" x14ac:dyDescent="0.35">
      <c r="A29" s="116"/>
      <c r="B29" s="116"/>
      <c r="C29" s="117"/>
      <c r="D29" s="255"/>
      <c r="E29" s="255"/>
      <c r="F29" s="50" t="s">
        <v>14</v>
      </c>
      <c r="G29" s="98" t="s">
        <v>65</v>
      </c>
      <c r="H29" s="98" t="s">
        <v>65</v>
      </c>
      <c r="I29" s="98" t="s">
        <v>65</v>
      </c>
      <c r="J29" s="274"/>
      <c r="K29" s="115"/>
      <c r="L29" s="115"/>
    </row>
    <row r="30" spans="1:12" ht="195.75" customHeight="1" thickBot="1" x14ac:dyDescent="0.4">
      <c r="A30" s="116"/>
      <c r="B30" s="116"/>
      <c r="C30" s="117"/>
      <c r="D30" s="255"/>
      <c r="E30" s="255"/>
      <c r="F30" s="50" t="s">
        <v>15</v>
      </c>
      <c r="G30" s="98" t="s">
        <v>65</v>
      </c>
      <c r="H30" s="98" t="s">
        <v>65</v>
      </c>
      <c r="I30" s="98" t="s">
        <v>65</v>
      </c>
      <c r="J30" s="275"/>
      <c r="K30" s="115"/>
      <c r="L30" s="115"/>
    </row>
    <row r="31" spans="1:12" ht="21" customHeight="1" x14ac:dyDescent="0.35">
      <c r="A31" s="205">
        <v>2</v>
      </c>
      <c r="B31" s="205" t="s">
        <v>63</v>
      </c>
      <c r="C31" s="201" t="s">
        <v>26</v>
      </c>
      <c r="D31" s="267" t="s">
        <v>26</v>
      </c>
      <c r="E31" s="267" t="s">
        <v>28</v>
      </c>
      <c r="F31" s="92" t="s">
        <v>11</v>
      </c>
      <c r="G31" s="107">
        <f>G33+G34</f>
        <v>264.11</v>
      </c>
      <c r="H31" s="107">
        <f>H33+H34</f>
        <v>0</v>
      </c>
      <c r="I31" s="110">
        <f>H31/G31*100</f>
        <v>0</v>
      </c>
      <c r="J31" s="248" t="s">
        <v>119</v>
      </c>
      <c r="K31" s="115" t="s">
        <v>40</v>
      </c>
      <c r="L31" s="115" t="s">
        <v>103</v>
      </c>
    </row>
    <row r="32" spans="1:12" ht="40.5" x14ac:dyDescent="0.35">
      <c r="A32" s="206"/>
      <c r="B32" s="206"/>
      <c r="C32" s="202"/>
      <c r="D32" s="268"/>
      <c r="E32" s="268"/>
      <c r="F32" s="50" t="s">
        <v>12</v>
      </c>
      <c r="G32" s="98" t="s">
        <v>65</v>
      </c>
      <c r="H32" s="98" t="s">
        <v>65</v>
      </c>
      <c r="I32" s="111" t="s">
        <v>65</v>
      </c>
      <c r="J32" s="276"/>
      <c r="K32" s="115"/>
      <c r="L32" s="115"/>
    </row>
    <row r="33" spans="1:12" ht="60.75" x14ac:dyDescent="0.35">
      <c r="A33" s="206"/>
      <c r="B33" s="206"/>
      <c r="C33" s="202"/>
      <c r="D33" s="268"/>
      <c r="E33" s="268"/>
      <c r="F33" s="50" t="s">
        <v>13</v>
      </c>
      <c r="G33" s="109">
        <v>237.7</v>
      </c>
      <c r="H33" s="109">
        <v>0</v>
      </c>
      <c r="I33" s="111">
        <f>H33/G33*100</f>
        <v>0</v>
      </c>
      <c r="J33" s="276"/>
      <c r="K33" s="115"/>
      <c r="L33" s="115"/>
    </row>
    <row r="34" spans="1:12" ht="35.25" customHeight="1" x14ac:dyDescent="0.35">
      <c r="A34" s="206"/>
      <c r="B34" s="206"/>
      <c r="C34" s="202"/>
      <c r="D34" s="268"/>
      <c r="E34" s="268"/>
      <c r="F34" s="50" t="s">
        <v>14</v>
      </c>
      <c r="G34" s="98">
        <v>26.41</v>
      </c>
      <c r="H34" s="111">
        <v>0</v>
      </c>
      <c r="I34" s="111">
        <f>H34/G34*100</f>
        <v>0</v>
      </c>
      <c r="J34" s="276"/>
      <c r="K34" s="115"/>
      <c r="L34" s="115"/>
    </row>
    <row r="35" spans="1:12" ht="51.75" customHeight="1" x14ac:dyDescent="0.35">
      <c r="A35" s="207"/>
      <c r="B35" s="207"/>
      <c r="C35" s="270"/>
      <c r="D35" s="269"/>
      <c r="E35" s="269"/>
      <c r="F35" s="112" t="s">
        <v>15</v>
      </c>
      <c r="G35" s="98" t="s">
        <v>65</v>
      </c>
      <c r="H35" s="40" t="s">
        <v>65</v>
      </c>
      <c r="I35" s="113" t="s">
        <v>65</v>
      </c>
      <c r="J35" s="277"/>
      <c r="K35" s="115"/>
      <c r="L35" s="115"/>
    </row>
    <row r="36" spans="1:12" x14ac:dyDescent="0.35">
      <c r="G36" s="18"/>
    </row>
  </sheetData>
  <mergeCells count="44">
    <mergeCell ref="J26:J30"/>
    <mergeCell ref="J31:J35"/>
    <mergeCell ref="K31:K35"/>
    <mergeCell ref="L31:L35"/>
    <mergeCell ref="E31:E35"/>
    <mergeCell ref="D31:D35"/>
    <mergeCell ref="C31:C35"/>
    <mergeCell ref="B31:B35"/>
    <mergeCell ref="A31:A35"/>
    <mergeCell ref="L26:L30"/>
    <mergeCell ref="B7:B30"/>
    <mergeCell ref="A7:A30"/>
    <mergeCell ref="K26:K30"/>
    <mergeCell ref="C26:C30"/>
    <mergeCell ref="D26:D30"/>
    <mergeCell ref="E26:E30"/>
    <mergeCell ref="F11:F13"/>
    <mergeCell ref="C7:C13"/>
    <mergeCell ref="D7:D13"/>
    <mergeCell ref="E7:E13"/>
    <mergeCell ref="F23:F25"/>
    <mergeCell ref="G23:G25"/>
    <mergeCell ref="H23:H25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9:C25"/>
    <mergeCell ref="D19:D25"/>
    <mergeCell ref="E19:E25"/>
    <mergeCell ref="L7:L13"/>
    <mergeCell ref="L19:L25"/>
    <mergeCell ref="I23:I25"/>
    <mergeCell ref="K7:K13"/>
    <mergeCell ref="I11:I13"/>
    <mergeCell ref="J7:J13"/>
    <mergeCell ref="J19:J25"/>
    <mergeCell ref="K19:K25"/>
  </mergeCells>
  <pageMargins left="0.11811023622047245" right="0.11811023622047245" top="0" bottom="0" header="0.11811023622047245" footer="0.11811023622047245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pageSetUpPr fitToPage="1"/>
  </sheetPr>
  <dimension ref="A1:L15"/>
  <sheetViews>
    <sheetView view="pageBreakPreview" topLeftCell="C106" zoomScaleNormal="100" zoomScaleSheetLayoutView="100" workbookViewId="0">
      <selection activeCell="K11" sqref="K11:K15"/>
    </sheetView>
  </sheetViews>
  <sheetFormatPr defaultRowHeight="15" x14ac:dyDescent="0.25"/>
  <cols>
    <col min="1" max="1" width="6.28515625" style="27" customWidth="1"/>
    <col min="2" max="2" width="23.5703125" style="27" customWidth="1"/>
    <col min="3" max="3" width="25.5703125" style="27" customWidth="1"/>
    <col min="4" max="4" width="17.7109375" style="27" customWidth="1"/>
    <col min="5" max="5" width="20.42578125" style="27" customWidth="1"/>
    <col min="6" max="6" width="21" style="27" customWidth="1"/>
    <col min="7" max="7" width="18.42578125" style="27" customWidth="1"/>
    <col min="8" max="8" width="25.5703125" style="27" customWidth="1"/>
    <col min="9" max="9" width="20.140625" style="27" customWidth="1"/>
    <col min="10" max="10" width="53" style="27" customWidth="1"/>
    <col min="11" max="11" width="30.5703125" style="27" customWidth="1"/>
    <col min="12" max="12" width="33.7109375" style="27" customWidth="1"/>
    <col min="13" max="16384" width="9.140625" style="27"/>
  </cols>
  <sheetData>
    <row r="1" spans="1:12" ht="46.5" customHeight="1" x14ac:dyDescent="0.25">
      <c r="A1" s="131" t="s">
        <v>112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/>
    </row>
    <row r="2" spans="1:12" ht="20.25" customHeight="1" x14ac:dyDescent="0.25">
      <c r="A2" s="132" t="s">
        <v>0</v>
      </c>
      <c r="B2" s="123" t="s">
        <v>1</v>
      </c>
      <c r="C2" s="123" t="s">
        <v>2</v>
      </c>
      <c r="D2" s="123"/>
      <c r="E2" s="123"/>
      <c r="F2" s="123" t="s">
        <v>3</v>
      </c>
      <c r="G2" s="123" t="s">
        <v>4</v>
      </c>
      <c r="H2" s="123"/>
      <c r="I2" s="123"/>
      <c r="J2" s="123" t="s">
        <v>5</v>
      </c>
      <c r="K2" s="123" t="s">
        <v>6</v>
      </c>
      <c r="L2" s="135" t="s">
        <v>7</v>
      </c>
    </row>
    <row r="3" spans="1:12" ht="60.75" x14ac:dyDescent="0.25">
      <c r="A3" s="132"/>
      <c r="B3" s="123"/>
      <c r="C3" s="45" t="s">
        <v>8</v>
      </c>
      <c r="D3" s="45" t="s">
        <v>71</v>
      </c>
      <c r="E3" s="45" t="s">
        <v>118</v>
      </c>
      <c r="F3" s="123"/>
      <c r="G3" s="14" t="s">
        <v>72</v>
      </c>
      <c r="H3" s="14" t="s">
        <v>128</v>
      </c>
      <c r="I3" s="14" t="s">
        <v>9</v>
      </c>
      <c r="J3" s="123"/>
      <c r="K3" s="123"/>
      <c r="L3" s="135"/>
    </row>
    <row r="4" spans="1:12" ht="20.25" x14ac:dyDescent="0.25">
      <c r="A4" s="25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26">
        <v>12</v>
      </c>
    </row>
    <row r="5" spans="1:12" ht="20.25" x14ac:dyDescent="0.25">
      <c r="A5" s="132" t="s">
        <v>73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35"/>
    </row>
    <row r="6" spans="1:12" ht="20.25" customHeight="1" x14ac:dyDescent="0.25">
      <c r="A6" s="167">
        <v>1</v>
      </c>
      <c r="B6" s="116" t="s">
        <v>74</v>
      </c>
      <c r="C6" s="280" t="s">
        <v>75</v>
      </c>
      <c r="D6" s="281" t="s">
        <v>80</v>
      </c>
      <c r="E6" s="281" t="s">
        <v>129</v>
      </c>
      <c r="F6" s="31" t="s">
        <v>11</v>
      </c>
      <c r="G6" s="17" t="s">
        <v>65</v>
      </c>
      <c r="H6" s="17" t="s">
        <v>65</v>
      </c>
      <c r="I6" s="17" t="s">
        <v>65</v>
      </c>
      <c r="J6" s="231" t="s">
        <v>130</v>
      </c>
      <c r="K6" s="115" t="s">
        <v>76</v>
      </c>
      <c r="L6" s="282" t="s">
        <v>77</v>
      </c>
    </row>
    <row r="7" spans="1:12" ht="40.5" x14ac:dyDescent="0.25">
      <c r="A7" s="167"/>
      <c r="B7" s="116"/>
      <c r="C7" s="280"/>
      <c r="D7" s="281"/>
      <c r="E7" s="281"/>
      <c r="F7" s="50" t="s">
        <v>12</v>
      </c>
      <c r="G7" s="17" t="s">
        <v>65</v>
      </c>
      <c r="H7" s="17" t="s">
        <v>65</v>
      </c>
      <c r="I7" s="17" t="s">
        <v>65</v>
      </c>
      <c r="J7" s="229"/>
      <c r="K7" s="115"/>
      <c r="L7" s="282"/>
    </row>
    <row r="8" spans="1:12" ht="60.75" x14ac:dyDescent="0.25">
      <c r="A8" s="167"/>
      <c r="B8" s="116"/>
      <c r="C8" s="280"/>
      <c r="D8" s="281"/>
      <c r="E8" s="281"/>
      <c r="F8" s="50" t="s">
        <v>13</v>
      </c>
      <c r="G8" s="17" t="s">
        <v>65</v>
      </c>
      <c r="H8" s="17" t="s">
        <v>65</v>
      </c>
      <c r="I8" s="17" t="s">
        <v>65</v>
      </c>
      <c r="J8" s="229"/>
      <c r="K8" s="115"/>
      <c r="L8" s="282"/>
    </row>
    <row r="9" spans="1:12" ht="40.5" x14ac:dyDescent="0.25">
      <c r="A9" s="167"/>
      <c r="B9" s="116"/>
      <c r="C9" s="280"/>
      <c r="D9" s="281"/>
      <c r="E9" s="281"/>
      <c r="F9" s="50" t="s">
        <v>14</v>
      </c>
      <c r="G9" s="17" t="s">
        <v>65</v>
      </c>
      <c r="H9" s="17" t="s">
        <v>65</v>
      </c>
      <c r="I9" s="17" t="s">
        <v>65</v>
      </c>
      <c r="J9" s="229"/>
      <c r="K9" s="115"/>
      <c r="L9" s="282"/>
    </row>
    <row r="10" spans="1:12" ht="183" customHeight="1" x14ac:dyDescent="0.25">
      <c r="A10" s="167"/>
      <c r="B10" s="116"/>
      <c r="C10" s="280"/>
      <c r="D10" s="281"/>
      <c r="E10" s="281"/>
      <c r="F10" s="50" t="s">
        <v>15</v>
      </c>
      <c r="G10" s="47" t="s">
        <v>65</v>
      </c>
      <c r="H10" s="47" t="s">
        <v>65</v>
      </c>
      <c r="I10" s="47" t="s">
        <v>65</v>
      </c>
      <c r="J10" s="230"/>
      <c r="K10" s="115"/>
      <c r="L10" s="282"/>
    </row>
    <row r="11" spans="1:12" ht="20.25" customHeight="1" x14ac:dyDescent="0.25">
      <c r="A11" s="167">
        <v>2</v>
      </c>
      <c r="B11" s="116" t="s">
        <v>78</v>
      </c>
      <c r="C11" s="280" t="s">
        <v>79</v>
      </c>
      <c r="D11" s="212">
        <v>2</v>
      </c>
      <c r="E11" s="212">
        <v>2</v>
      </c>
      <c r="F11" s="24" t="s">
        <v>11</v>
      </c>
      <c r="G11" s="32" t="s">
        <v>65</v>
      </c>
      <c r="H11" s="32" t="s">
        <v>65</v>
      </c>
      <c r="I11" s="33" t="s">
        <v>65</v>
      </c>
      <c r="J11" s="126" t="s">
        <v>139</v>
      </c>
      <c r="K11" s="115" t="s">
        <v>76</v>
      </c>
      <c r="L11" s="282" t="s">
        <v>77</v>
      </c>
    </row>
    <row r="12" spans="1:12" ht="40.5" x14ac:dyDescent="0.25">
      <c r="A12" s="167"/>
      <c r="B12" s="116"/>
      <c r="C12" s="280"/>
      <c r="D12" s="212"/>
      <c r="E12" s="212"/>
      <c r="F12" s="50" t="s">
        <v>12</v>
      </c>
      <c r="G12" s="34" t="s">
        <v>65</v>
      </c>
      <c r="H12" s="34" t="s">
        <v>65</v>
      </c>
      <c r="I12" s="33" t="s">
        <v>65</v>
      </c>
      <c r="J12" s="126"/>
      <c r="K12" s="115"/>
      <c r="L12" s="282"/>
    </row>
    <row r="13" spans="1:12" ht="60.75" x14ac:dyDescent="0.25">
      <c r="A13" s="167"/>
      <c r="B13" s="116"/>
      <c r="C13" s="280"/>
      <c r="D13" s="212"/>
      <c r="E13" s="212"/>
      <c r="F13" s="50" t="s">
        <v>13</v>
      </c>
      <c r="G13" s="34" t="s">
        <v>65</v>
      </c>
      <c r="H13" s="34" t="s">
        <v>65</v>
      </c>
      <c r="I13" s="33" t="s">
        <v>65</v>
      </c>
      <c r="J13" s="126"/>
      <c r="K13" s="115"/>
      <c r="L13" s="282"/>
    </row>
    <row r="14" spans="1:12" ht="40.5" x14ac:dyDescent="0.25">
      <c r="A14" s="167"/>
      <c r="B14" s="116"/>
      <c r="C14" s="280"/>
      <c r="D14" s="212"/>
      <c r="E14" s="212"/>
      <c r="F14" s="50" t="s">
        <v>14</v>
      </c>
      <c r="G14" s="33" t="s">
        <v>65</v>
      </c>
      <c r="H14" s="33" t="s">
        <v>65</v>
      </c>
      <c r="I14" s="33" t="s">
        <v>65</v>
      </c>
      <c r="J14" s="126"/>
      <c r="K14" s="115"/>
      <c r="L14" s="282"/>
    </row>
    <row r="15" spans="1:12" ht="147.75" customHeight="1" x14ac:dyDescent="0.25">
      <c r="A15" s="167"/>
      <c r="B15" s="116"/>
      <c r="C15" s="280"/>
      <c r="D15" s="212"/>
      <c r="E15" s="212"/>
      <c r="F15" s="50" t="s">
        <v>15</v>
      </c>
      <c r="G15" s="35" t="s">
        <v>65</v>
      </c>
      <c r="H15" s="35" t="s">
        <v>65</v>
      </c>
      <c r="I15" s="35" t="s">
        <v>65</v>
      </c>
      <c r="J15" s="126"/>
      <c r="K15" s="115"/>
      <c r="L15" s="282"/>
    </row>
  </sheetData>
  <mergeCells count="26">
    <mergeCell ref="K11:K15"/>
    <mergeCell ref="L11:L15"/>
    <mergeCell ref="A11:A15"/>
    <mergeCell ref="B11:B15"/>
    <mergeCell ref="C11:C15"/>
    <mergeCell ref="D11:D15"/>
    <mergeCell ref="E11:E15"/>
    <mergeCell ref="J11:J15"/>
    <mergeCell ref="A5:L5"/>
    <mergeCell ref="A6:A10"/>
    <mergeCell ref="B6:B10"/>
    <mergeCell ref="C6:C10"/>
    <mergeCell ref="D6:D10"/>
    <mergeCell ref="E6:E10"/>
    <mergeCell ref="J6:J10"/>
    <mergeCell ref="K6:K10"/>
    <mergeCell ref="L6:L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'Жилье и гор.среда'!Область_печати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2024-07-12T04:13:33Z</dcterms:modified>
</cp:coreProperties>
</file>