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26355" windowHeight="12060"/>
  </bookViews>
  <sheets>
    <sheet name="Экология" sheetId="1" r:id="rId1"/>
    <sheet name="Жилье и гор.среда" sheetId="2" r:id="rId2"/>
    <sheet name="Демография" sheetId="3" r:id="rId3"/>
    <sheet name="Образование" sheetId="4" r:id="rId4"/>
    <sheet name="МСП" sheetId="5" r:id="rId5"/>
  </sheets>
  <definedNames>
    <definedName name="_xlnm.Print_Area" localSheetId="3">Образование!$A$1:$L$37</definedName>
  </definedNames>
  <calcPr calcId="145621"/>
</workbook>
</file>

<file path=xl/calcChain.xml><?xml version="1.0" encoding="utf-8"?>
<calcChain xmlns="http://schemas.openxmlformats.org/spreadsheetml/2006/main">
  <c r="I35" i="4" l="1"/>
  <c r="I30" i="4"/>
  <c r="H27" i="4"/>
  <c r="G27" i="4"/>
  <c r="I15" i="4"/>
  <c r="E14" i="4"/>
  <c r="H12" i="4"/>
  <c r="G12" i="4"/>
  <c r="G9" i="4"/>
  <c r="I10" i="4" l="1"/>
  <c r="I9" i="4"/>
  <c r="I27" i="4"/>
  <c r="I6" i="4"/>
  <c r="I12" i="4"/>
</calcChain>
</file>

<file path=xl/sharedStrings.xml><?xml version="1.0" encoding="utf-8"?>
<sst xmlns="http://schemas.openxmlformats.org/spreadsheetml/2006/main" count="469" uniqueCount="121">
  <si>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</si>
  <si>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</si>
  <si>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</si>
  <si>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</si>
  <si>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</si>
  <si>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</si>
  <si>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</si>
  <si>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</si>
  <si>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</si>
  <si>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</si>
  <si>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План на 2020 год
(таблица 4)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</si>
  <si>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</si>
  <si>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</si>
  <si>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</si>
  <si>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</si>
  <si>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</si>
  <si>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Директор департамента строительства и жилищно-коммунального комплекса Нефтеюганского района - заместитель главы района - Кошаков Валентин Сергеевич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</si>
  <si>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</si>
  <si>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</si>
  <si>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</si>
  <si>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</si>
  <si>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</si>
  <si>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Заруднева Анастасия Сергеевна.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</si>
  <si>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</si>
  <si>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</si>
  <si>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</si>
  <si>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</si>
  <si>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</si>
  <si>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</si>
  <si>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</si>
  <si>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</si>
  <si>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</si>
  <si>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</si>
  <si>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"Содействие занятости женщин - создание условий дошкольного образования для детей в возрасте до трех лет"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</si>
  <si>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</si>
  <si>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</si>
  <si>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</si>
  <si>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</si>
  <si>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Кривуля А.Н. – заместитель директора департамента образования и молодежной политики Нефтеюганского района,                           Кофанова О.А.  –  заместитель директора департамента образования и молодежной политики Нефтеюганского района</t>
  </si>
  <si>
    <t>Современная школа</t>
  </si>
  <si>
    <t>1. Количество муниципальных образований Ханты-мансийского автономного округа - Югры, в которых обновлено содержание и методы обучения предметной области "Технология" и других предметных областей, ед.</t>
  </si>
  <si>
    <t>2.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</si>
  <si>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3.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</si>
  <si>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4. Число созданных новых мест в общеобразовательных организациях, расположенных в сельской местности и поселках городского типа, не менее тыс. мест нарастающим итогом к 2019 году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</si>
  <si>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</si>
  <si>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</si>
  <si>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В  2020 году  показатель «Доля детей в возрасте от 5 до 18 лет, охваченных дополнительным образованием» будет сохраненн на уровне 92,7%.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</si>
  <si>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</si>
  <si>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</si>
  <si>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4. 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тыс. человек</t>
  </si>
  <si>
    <t>Поддержка семей, имеющих детей</t>
  </si>
  <si>
    <t>1. 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</t>
  </si>
  <si>
    <t>2. Доля граждан, положительно оценивших качество услуг психолого-педагогической, методической и консультативной помощи, от общего числа обращений за получением услуги, %: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</si>
  <si>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</si>
  <si>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</si>
  <si>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В 100% общеобразовательных организациях  достигнут показатель по увеличению скорости интернет не менее 50 Мбит/с.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</si>
  <si>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</si>
  <si>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4. 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</si>
  <si>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Учитель будущего</t>
  </si>
  <si>
    <t>1. 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</si>
  <si>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2. Доля педагогических работников, прошедших добровольную независимую оценку профессиональной квалификации, процент</t>
  </si>
  <si>
    <t>Социальная активность</t>
  </si>
  <si>
    <t>1. 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 человек</t>
  </si>
  <si>
    <t xml:space="preserve">2. Доля граждан, вовлеченных в добровольческую деятельность, % </t>
  </si>
  <si>
    <t>3. Доля молодежи, задействованной в мероприятиях по вовлечению в творческую деятельность, от общего числа молодежи в субъекте Российской Федерации, %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</si>
  <si>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</si>
  <si>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</si>
  <si>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Пайвина С.Д.– заместитель директора департамента образования и молодежной политики Нефтеюганского района</t>
  </si>
  <si>
    <t>Латыпова А.М.– специалист-эксперт отдела общего, специального и дошкольного образования департамента образования и молодежной политики Нефтеюганского района</t>
  </si>
  <si>
    <t>Усманова Р.Р.  –             главный специалист МКУ "Центр бухгалтерского обслуживания и организационного обеспечения образования"</t>
  </si>
  <si>
    <t>Малиновская О.С.– начальник отдела по делам молодежи департамента образования и молодежной политики Нефтеюганского района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</si>
  <si>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</si>
  <si>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</si>
  <si>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</si>
  <si>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</si>
  <si>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</si>
  <si>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</si>
  <si>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</si>
  <si>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</si>
  <si>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</si>
  <si>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</si>
  <si>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</si>
  <si>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</si>
  <si>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</si>
  <si>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</si>
  <si>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</si>
  <si>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исполнитль - администрация гп.Пойковский</t>
  </si>
  <si>
    <t xml:space="preserve"> Моисеенко А. Е.  -              заместитель председателя      КФКиС </t>
  </si>
  <si>
    <t xml:space="preserve"> Моисеенко А. Е.  -              заместитель председателя           КФКиС 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</si>
  <si>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Заруднева Анастасия Сергеевна.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</si>
  <si>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апрель 2020 года</t>
  </si>
  <si>
    <t>Исполнение на 01.05.2020</t>
  </si>
  <si>
    <t>Исполнено на 
01.05.2020</t>
  </si>
  <si>
    <t xml:space="preserve">      Исполнение на 
    01.05.2020</t>
  </si>
  <si>
    <t xml:space="preserve">Исполнено на 01.05.2020
</t>
  </si>
  <si>
    <t>Исполнено на 01.05.2020</t>
  </si>
  <si>
    <t>Ввод жилья:
На территории Нефтеюганского района введено в эксплуатацию 0,002987 млн.кв.м.жилья в том числе:
- многоквартирные жилые дома – 0;
- индивидуальные жилые дома – 0,002987 млн.кв.м. (41 дом).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</si>
  <si>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</si>
  <si>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 xml:space="preserve">
В течение апреля  был сформирован муниципальный добровольческий корпус волонтёров, готовых к участию в профилактических мероприятиях и оказанию помощи гражданам. В его составе 70 добровольцев  из всех поселений муниципалитета, которые  в течение трех недель  своей деятельности оказали помощь 238 заявителям.</t>
  </si>
  <si>
    <t xml:space="preserve">На текущую дату на территории района:
продолжается строительство комплекса «Школа - Детский сад» в сп. Юганская Обь (ввод 130 мест в 2020 году); продолжается реконструкция Салымской СОШ № 2 (дополнительно 95 мест в 2020 году, мощность объекта составит 700 мест);         
осуществляется капитальный ремонт Пойковской СОШ № 2 (дополнительно 150 мест в 2020 году за счет площадей музыкальной школы, мощность объекта составит 275 мест). </t>
  </si>
  <si>
    <t xml:space="preserve">Волонтёры работают по направлениям: «Волонтеры Победы»; Событийное волонтерство; Социальное волонтерство; Медицинское волонтерство; Культурное волонтерство; Семейное волонтерство; Медиаволонтёрство; Экологическое волонтёрство, кибердружина.
</t>
  </si>
  <si>
    <t>Составлен план мероприятий:
 - проведение в дошкольных учреждениях мероприятий «День открытых дверей» для будущих воспитанников;
 - ведение на сайтах дошкольных учреждений рубрик «узких специалистов» в формате «Вопрос-ответ»; 
 - организация курсов для родителей (законных представителей) несовершеннолетних детей по основам детской психологии и педагогике. Показатель будет фиксирован при наличии методических рекомендаций Института развития образования Ханты-Мансийского автономного округа «Оценка качества предоставляемых услуг». По состоянию на 30.04.2020 оценочные карты отсутствуют.</t>
  </si>
  <si>
    <t xml:space="preserve">2020: НМЦК на выполнение ПИР по реконструкции объекта "Здание станции 2-го подъема, ВОС - 8000 м3 в гп.Пойковский" составляет           30 266,94 тыс.руб. Срок выполнения работ 7 месяцев. Аукционная документация размещена на площадке, результаты по торгам будут известны в мае 2020 года.  </t>
  </si>
  <si>
    <t>Сформирован план о местах проведения мероприятий по очистке от мусора берегов и прибрежной акватории водных объектов на территории Нефтеюганского района на 2020 год. Мероприятия перенесены на неопределенный срок.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</si>
  <si>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</si>
  <si>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 xml:space="preserve">По состоянию на 28.04.2020:                          в пг.Пойковский произведена выплата выкупной стоимости за изымаемое жилое помещение по 11 жилым помещениям в сумме 7081,16;                                                - во втором квартале планируется к приобретению жилые помещения в сп.Юганская Обь;  в третьем квартале планируется к приобретению жилые помещения в гп.Пойковский                         </t>
  </si>
  <si>
    <t xml:space="preserve">Доступность дошкольного образования для детей данной категории составляет 100%.
Показатель по численности воспитанников до 3 лет в 2020 году планируется достигнуть в результате создания 80 мест для детей до 3 лет и сохранить 100 процентную доступность дошкольного образования для детей до 3 лет:
- строительства комплекса «Школа - Детский сад» в сп. Юганская Обь (в 2020 году будет создано 20 мест); 
- строительство и ввод в эксплутацию ДОУ Каркатеевы (в 2020 году  создано 20 мест); 
- перепрофилирования помещений ДОУ Родничок и Жемчужинка   гп. Пойковский (в 2020 году будет создано 40 мест). 
</t>
  </si>
  <si>
    <t>По состоянию на 01.05.2020 года прошло 35 спортивно-массовых мероприятий, с участием 1614 человек. Из них самые крупные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1.На арене  Ледового дворца «Нефтяник» прошла Дискотека на  льду «Спорт против наркотиков!».                                                                                         2. В сп.Чеускино прошло Открытое первенство Нефтеюганского района по лыжным гонкам "Гонка патрулей" приуроченный ко Дню Округа и ко Дню Нефтеюганского района.                                                                                                        3. Лыжня России-2020                                                 4. Открытое первенство гп.Пойковского по зимнему картингу.</t>
  </si>
  <si>
    <t xml:space="preserve"> В районе 13 общеобразовательных организаций, из них 8 перевели предметную область  «Технология» на линию УМК Казакевича В.М. Продолжается обновление содержания программ по предметной области «Технология». Достижение показателя планируется с 2021 года. </t>
  </si>
  <si>
    <t xml:space="preserve">В 2020 году запланированы к созданию Центры образования цифрового и гуманитарного профилей «Точка роста»  ( будут созданы 3 Центра – это Салымская СОШ № 1, Чеускинская СОШ, Сентябрьская СОШ). В летний период в рамках выделенного финансирования пройдут ремонтные работы по обустройству помещений с использованием фирменного стиля, пройдут закупки необходимого оборудования. Показатель будет достигаться с 01.10.2020. В апреле 2020 года 15 работников из трех общеобразовательных учреждений приняли участие в образовательной сессии по "Точкам роста". </t>
  </si>
  <si>
    <t>В 2020 году запланировано создание детского технопарка «Кванториум» по модели Квантолаб в Сингапайской школе. При условии завершения строительства детского сада в     сп. Сингапай, в осенний период в рамках выделенного финансирования пройдут ремонтные работы по обустройству помещений с использованием фирменного стиля, пройдут закупки необходимого оборудования.</t>
  </si>
  <si>
    <t xml:space="preserve">Все общеобразовательные организации Нефтеюганскго района зарегистрированы на информационной сервисной онлайн- платформе «Билет в будущее», 95 учеников 6-11 классов. </t>
  </si>
  <si>
    <t>Министерство просвещения Российской Федерации совместно с порталом «ПроеКТОриЯ» организует цикл Всероссийских открытых уроков для обучающихся 8-11 классов. Открытые уроки «Проектория» прошли 9 апреля, 23 апреля 2020 года. Число участников открытых онлайн-уроков, направленных на раннюю профориентацию, в Нефтеюганском районе составило 3947 обучающихся.</t>
  </si>
  <si>
    <t xml:space="preserve"> За отчетный период количество оказанных услуг психолого-педагогической, методической и консультативной помощи родителям составляет 266 единиц   (нарастающим итогом с 2019 года состовляет 424 еденицы)   </t>
  </si>
  <si>
    <t>Количество педагогических работников общеобразовательных учреждений Нефтеюганского района, зарегистрированных на информационном ресурсе "одного окна" ("Современная цифровая образовательная среда в РФ") составляет 148 человек,  43 педагогических работника общего образования начали прохождение курсов повышения квалификации в рамках периодической аттестации в цифровой форме с использованием информационного ресурса "одного окна", 21 из них прошли повышение квалификации в цифровой форме с использованием информационного ресурса "одного окна".</t>
  </si>
  <si>
    <t>Показатель будет достигаться после создания  Центра непрерывного повышения квалификации ХМАО-Югры (2021 год). В 2020 году, в целях создания условий для педагогического образования, Департамент продолжит сотрудничество с ведущими ВУЗами страны по организации курсов повышения квалификации для педагогических и руководящих кадров образовательных организаций Нефтеюганского района.</t>
  </si>
  <si>
    <t xml:space="preserve">Показатель будет достигаться после создания  Центра непрерывного повышения квалификации ХМАО-Югры (2021 год). </t>
  </si>
  <si>
    <t>В районе осуществляют деятельность 15 волонтерских (395 человек), 14 детских и молодежных общественных объединения (776 человек), 5 юнармейских отрядов (149 человек), 2 поисковых отряда (28 человек) и 13 школьных ученических самоуправлений (1401 человек).
По направлению «военно-патриотическое» задействовано 8 учреждений, «информационно-медийное» - 3, «гражданская активность» - 6, «личностное развитие» - 2.</t>
  </si>
  <si>
    <t>Документация по аукциону на оказание услуг по изготовлению и трансляции в телевизионном эфире информационных материалов в рамках муниципальной программы согласована и направлена на размещение электронного аукциона.</t>
  </si>
  <si>
    <t>1. Ведется работа по ознакомлению членов комисии с пакетами документов от субъектов СМСП на предоставление субсидий и гранта.
2. Проект постановления по внесению изменений в постановление администрации от 24.04.2015 № 884-па-нпа "Об утверждении порядков предоставления субсидий субъектам малого и среднего предпринимательства и грантов в форме субсидий начинающим предпринимателям Нефтеюганского района" (введен дополнительный вид поддержки Грант действующим предпринимателям), согласован и направлен на проверку в Прокуратуру.</t>
  </si>
  <si>
    <r>
      <t xml:space="preserve">28.04.2020 состоялся аукцион на выполнение работ по  благоустройству общественной территории парк "Сердце Югры" в гп.Пойковский,  </t>
    </r>
    <r>
      <rPr>
        <sz val="16"/>
        <rFont val="Times New Roman"/>
        <family val="1"/>
        <charset val="204"/>
      </rPr>
      <t>29.04.2020 состоялась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процедура подведения итогов, по результатам которой определен победитель, 12.05.2020 заключен МК.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</si>
</sst>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00000"/>
    <numFmt numFmtId="171" formatCode="#,##0.000_ ;\-#,##0.000\ "/>
    <numFmt numFmtId="172" formatCode="#,##0.00_ ;\-#,##0.00\ 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2" fillId="0" borderId="1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43" fontId="8" fillId="0" borderId="0" xfId="0" applyNumberFormat="1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43" fontId="2" fillId="0" borderId="7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vertical="top" wrapText="1"/>
    </xf>
    <xf numFmtId="43" fontId="4" fillId="2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vertical="top" wrapText="1"/>
    </xf>
    <xf numFmtId="43" fontId="3" fillId="0" borderId="6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vertical="top" wrapText="1"/>
    </xf>
    <xf numFmtId="169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2" borderId="1" xfId="0" applyNumberFormat="1" applyFont="1" applyFill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3" fontId="4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3" fontId="3" fillId="0" borderId="1" xfId="0" applyNumberFormat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39" fontId="3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170" fontId="4" fillId="0" borderId="8" xfId="0" applyNumberFormat="1" applyFont="1" applyFill="1" applyBorder="1" applyAlignment="1">
      <alignment horizontal="center" vertical="top" wrapText="1"/>
    </xf>
    <xf numFmtId="170" fontId="4" fillId="0" borderId="11" xfId="0" applyNumberFormat="1" applyFont="1" applyFill="1" applyBorder="1" applyAlignment="1">
      <alignment horizontal="center" vertical="top" wrapText="1"/>
    </xf>
    <xf numFmtId="170" fontId="4" fillId="0" borderId="6" xfId="0" applyNumberFormat="1" applyFont="1" applyFill="1" applyBorder="1" applyAlignment="1">
      <alignment horizontal="center" vertical="top" wrapText="1"/>
    </xf>
    <xf numFmtId="170" fontId="4" fillId="0" borderId="5" xfId="0" applyNumberFormat="1" applyFont="1" applyFill="1" applyBorder="1" applyAlignment="1">
      <alignment horizontal="center" vertical="top" wrapText="1"/>
    </xf>
    <xf numFmtId="170" fontId="4" fillId="0" borderId="16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171" fontId="4" fillId="0" borderId="5" xfId="0" applyNumberFormat="1" applyFont="1" applyFill="1" applyBorder="1" applyAlignment="1">
      <alignment horizontal="center" vertical="top" wrapText="1"/>
    </xf>
    <xf numFmtId="171" fontId="4" fillId="0" borderId="11" xfId="0" applyNumberFormat="1" applyFont="1" applyFill="1" applyBorder="1" applyAlignment="1">
      <alignment horizontal="center" vertical="top" wrapText="1"/>
    </xf>
    <xf numFmtId="171" fontId="4" fillId="0" borderId="6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11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8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9" xfId="0" applyNumberFormat="1" applyFont="1" applyFill="1" applyBorder="1" applyAlignment="1">
      <alignment horizontal="center" vertical="top" wrapText="1"/>
    </xf>
    <xf numFmtId="43" fontId="2" fillId="0" borderId="2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Fill="1" applyBorder="1" applyAlignment="1">
      <alignment horizontal="center" vertical="top" wrapText="1"/>
    </xf>
    <xf numFmtId="0" fontId="2" fillId="0" borderId="22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1" fontId="4" fillId="2" borderId="1" xfId="0" applyNumberFormat="1" applyFont="1" applyFill="1" applyBorder="1" applyAlignment="1">
      <alignment horizontal="center" vertical="top" wrapText="1"/>
    </xf>
    <xf numFmtId="43" fontId="4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top" wrapText="1"/>
    </xf>
    <xf numFmtId="170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16" zoomScale="64" zoomScaleNormal="100" zoomScaleSheetLayoutView="64" zoomScalePageLayoutView="64" workbookViewId="0">
      <selection sqref="A1:L1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39.42578125" customWidth="1"/>
    <col min="11" max="11" width="35" customWidth="1"/>
    <col min="12" max="12" width="43.140625" customWidth="1"/>
  </cols>
  <sheetData>
    <row r="1" spans="1:12" ht="44.25" customHeight="1" x14ac:dyDescent="0.25">
      <c r="A1" s="119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15.7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47.25" customHeight="1" x14ac:dyDescent="0.25">
      <c r="A3" s="121" t="s">
        <v>0</v>
      </c>
      <c r="B3" s="121" t="s">
        <v>1</v>
      </c>
      <c r="C3" s="122" t="s">
        <v>2</v>
      </c>
      <c r="D3" s="116"/>
      <c r="E3" s="123"/>
      <c r="F3" s="124" t="s">
        <v>3</v>
      </c>
      <c r="G3" s="121" t="s">
        <v>4</v>
      </c>
      <c r="H3" s="121"/>
      <c r="I3" s="121"/>
      <c r="J3" s="124" t="s">
        <v>5</v>
      </c>
      <c r="K3" s="124" t="s">
        <v>6</v>
      </c>
      <c r="L3" s="124" t="s">
        <v>7</v>
      </c>
    </row>
    <row r="4" spans="1:12" ht="90.75" customHeight="1" x14ac:dyDescent="0.25">
      <c r="A4" s="121"/>
      <c r="B4" s="121"/>
      <c r="C4" s="56" t="s">
        <v>8</v>
      </c>
      <c r="D4" s="53" t="s">
        <v>9</v>
      </c>
      <c r="E4" s="53" t="s">
        <v>91</v>
      </c>
      <c r="F4" s="125"/>
      <c r="G4" s="23" t="s">
        <v>10</v>
      </c>
      <c r="H4" s="23" t="s">
        <v>92</v>
      </c>
      <c r="I4" s="23" t="s">
        <v>11</v>
      </c>
      <c r="J4" s="125"/>
      <c r="K4" s="125"/>
      <c r="L4" s="125"/>
    </row>
    <row r="5" spans="1:12" ht="20.25" x14ac:dyDescent="0.25">
      <c r="A5" s="23">
        <v>1</v>
      </c>
      <c r="B5" s="23">
        <v>2</v>
      </c>
      <c r="C5" s="23">
        <v>4</v>
      </c>
      <c r="D5" s="23">
        <v>5</v>
      </c>
      <c r="E5" s="23">
        <v>6</v>
      </c>
      <c r="F5" s="23"/>
      <c r="G5" s="23">
        <v>7</v>
      </c>
      <c r="H5" s="23">
        <v>8</v>
      </c>
      <c r="I5" s="23">
        <v>9</v>
      </c>
      <c r="J5" s="23"/>
      <c r="K5" s="23">
        <v>10</v>
      </c>
      <c r="L5" s="23">
        <v>11</v>
      </c>
    </row>
    <row r="6" spans="1:12" ht="27" customHeight="1" x14ac:dyDescent="0.25">
      <c r="A6" s="116" t="s">
        <v>12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ht="36.75" customHeight="1" x14ac:dyDescent="0.25">
      <c r="A7" s="113">
        <v>1</v>
      </c>
      <c r="B7" s="114" t="s">
        <v>13</v>
      </c>
      <c r="C7" s="115" t="s">
        <v>14</v>
      </c>
      <c r="D7" s="117" t="s">
        <v>66</v>
      </c>
      <c r="E7" s="117" t="s">
        <v>66</v>
      </c>
      <c r="F7" s="25" t="s">
        <v>15</v>
      </c>
      <c r="G7" s="48">
        <v>30266.94</v>
      </c>
      <c r="H7" s="15" t="s">
        <v>66</v>
      </c>
      <c r="I7" s="15" t="s">
        <v>66</v>
      </c>
      <c r="J7" s="118" t="s">
        <v>102</v>
      </c>
      <c r="K7" s="106" t="s">
        <v>16</v>
      </c>
      <c r="L7" s="107" t="s">
        <v>22</v>
      </c>
    </row>
    <row r="8" spans="1:12" ht="51" customHeight="1" x14ac:dyDescent="0.25">
      <c r="A8" s="113"/>
      <c r="B8" s="114"/>
      <c r="C8" s="115"/>
      <c r="D8" s="117"/>
      <c r="E8" s="117"/>
      <c r="F8" s="4" t="s">
        <v>17</v>
      </c>
      <c r="G8" s="17" t="s">
        <v>66</v>
      </c>
      <c r="H8" s="15" t="s">
        <v>66</v>
      </c>
      <c r="I8" s="15" t="s">
        <v>66</v>
      </c>
      <c r="J8" s="118"/>
      <c r="K8" s="106"/>
      <c r="L8" s="107"/>
    </row>
    <row r="9" spans="1:12" ht="51.75" customHeight="1" x14ac:dyDescent="0.25">
      <c r="A9" s="113"/>
      <c r="B9" s="114"/>
      <c r="C9" s="115"/>
      <c r="D9" s="117"/>
      <c r="E9" s="117"/>
      <c r="F9" s="4" t="s">
        <v>18</v>
      </c>
      <c r="G9" s="17" t="s">
        <v>66</v>
      </c>
      <c r="H9" s="15" t="s">
        <v>66</v>
      </c>
      <c r="I9" s="15" t="s">
        <v>66</v>
      </c>
      <c r="J9" s="118"/>
      <c r="K9" s="106"/>
      <c r="L9" s="107"/>
    </row>
    <row r="10" spans="1:12" ht="35.25" customHeight="1" x14ac:dyDescent="0.25">
      <c r="A10" s="113"/>
      <c r="B10" s="114"/>
      <c r="C10" s="115"/>
      <c r="D10" s="117"/>
      <c r="E10" s="117"/>
      <c r="F10" s="4" t="s">
        <v>19</v>
      </c>
      <c r="G10" s="17">
        <v>30266.943329999998</v>
      </c>
      <c r="H10" s="15" t="s">
        <v>66</v>
      </c>
      <c r="I10" s="15" t="s">
        <v>66</v>
      </c>
      <c r="J10" s="118"/>
      <c r="K10" s="106"/>
      <c r="L10" s="107"/>
    </row>
    <row r="11" spans="1:12" ht="313.5" customHeight="1" x14ac:dyDescent="0.25">
      <c r="A11" s="113"/>
      <c r="B11" s="114"/>
      <c r="C11" s="115"/>
      <c r="D11" s="117"/>
      <c r="E11" s="117"/>
      <c r="F11" s="4" t="s">
        <v>20</v>
      </c>
      <c r="G11" s="21" t="s">
        <v>66</v>
      </c>
      <c r="H11" s="15" t="s">
        <v>66</v>
      </c>
      <c r="I11" s="15" t="s">
        <v>66</v>
      </c>
      <c r="J11" s="118"/>
      <c r="K11" s="106"/>
      <c r="L11" s="107"/>
    </row>
    <row r="12" spans="1:12" ht="32.25" customHeight="1" x14ac:dyDescent="0.25">
      <c r="A12" s="113">
        <v>2</v>
      </c>
      <c r="B12" s="114" t="s">
        <v>21</v>
      </c>
      <c r="C12" s="115" t="s">
        <v>30</v>
      </c>
      <c r="D12" s="106">
        <v>7</v>
      </c>
      <c r="E12" s="115" t="s">
        <v>66</v>
      </c>
      <c r="F12" s="25" t="s">
        <v>15</v>
      </c>
      <c r="G12" s="15" t="s">
        <v>66</v>
      </c>
      <c r="H12" s="16" t="s">
        <v>66</v>
      </c>
      <c r="I12" s="16" t="s">
        <v>66</v>
      </c>
      <c r="J12" s="110" t="s">
        <v>103</v>
      </c>
      <c r="K12" s="106" t="s">
        <v>16</v>
      </c>
      <c r="L12" s="107" t="s">
        <v>89</v>
      </c>
    </row>
    <row r="13" spans="1:12" ht="51.75" customHeight="1" x14ac:dyDescent="0.25">
      <c r="A13" s="113"/>
      <c r="B13" s="114"/>
      <c r="C13" s="115"/>
      <c r="D13" s="106"/>
      <c r="E13" s="115"/>
      <c r="F13" s="4" t="s">
        <v>17</v>
      </c>
      <c r="G13" s="17" t="s">
        <v>66</v>
      </c>
      <c r="H13" s="16" t="s">
        <v>66</v>
      </c>
      <c r="I13" s="16" t="s">
        <v>66</v>
      </c>
      <c r="J13" s="111"/>
      <c r="K13" s="106"/>
      <c r="L13" s="107"/>
    </row>
    <row r="14" spans="1:12" ht="56.25" customHeight="1" x14ac:dyDescent="0.25">
      <c r="A14" s="113"/>
      <c r="B14" s="114"/>
      <c r="C14" s="115"/>
      <c r="D14" s="106"/>
      <c r="E14" s="115"/>
      <c r="F14" s="4" t="s">
        <v>18</v>
      </c>
      <c r="G14" s="17" t="s">
        <v>66</v>
      </c>
      <c r="H14" s="16" t="s">
        <v>66</v>
      </c>
      <c r="I14" s="16" t="s">
        <v>66</v>
      </c>
      <c r="J14" s="111"/>
      <c r="K14" s="106"/>
      <c r="L14" s="107"/>
    </row>
    <row r="15" spans="1:12" ht="27.75" customHeight="1" x14ac:dyDescent="0.25">
      <c r="A15" s="113"/>
      <c r="B15" s="114"/>
      <c r="C15" s="108" t="s">
        <v>31</v>
      </c>
      <c r="D15" s="109">
        <v>0.81</v>
      </c>
      <c r="E15" s="109" t="s">
        <v>66</v>
      </c>
      <c r="F15" s="4" t="s">
        <v>19</v>
      </c>
      <c r="G15" s="17" t="s">
        <v>66</v>
      </c>
      <c r="H15" s="15" t="s">
        <v>66</v>
      </c>
      <c r="I15" s="15" t="s">
        <v>66</v>
      </c>
      <c r="J15" s="111"/>
      <c r="K15" s="106"/>
      <c r="L15" s="107"/>
    </row>
    <row r="16" spans="1:12" ht="196.5" customHeight="1" x14ac:dyDescent="0.25">
      <c r="A16" s="113"/>
      <c r="B16" s="114"/>
      <c r="C16" s="108"/>
      <c r="D16" s="109"/>
      <c r="E16" s="109"/>
      <c r="F16" s="4" t="s">
        <v>20</v>
      </c>
      <c r="G16" s="21" t="s">
        <v>66</v>
      </c>
      <c r="H16" s="15" t="s">
        <v>66</v>
      </c>
      <c r="I16" s="15" t="s">
        <v>66</v>
      </c>
      <c r="J16" s="112"/>
      <c r="K16" s="106"/>
      <c r="L16" s="107"/>
    </row>
  </sheetData>
  <mergeCells count="29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2:A16"/>
    <mergeCell ref="B12:B16"/>
    <mergeCell ref="C12:C14"/>
    <mergeCell ref="D12:D14"/>
    <mergeCell ref="E12:E14"/>
    <mergeCell ref="K12:K16"/>
    <mergeCell ref="L12:L16"/>
    <mergeCell ref="C15:C16"/>
    <mergeCell ref="D15:D16"/>
    <mergeCell ref="E15:E16"/>
    <mergeCell ref="J12:J16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10" zoomScale="60" zoomScaleNormal="57" zoomScalePageLayoutView="73" workbookViewId="0">
      <selection activeCell="A6" sqref="A6:L6"/>
    </sheetView>
  </sheetViews>
  <sheetFormatPr defaultColWidth="9.140625" defaultRowHeight="15.75" x14ac:dyDescent="0.25"/>
  <cols>
    <col min="1" max="1" width="8" style="3" customWidth="1"/>
    <col min="2" max="2" width="23.85546875" style="2" customWidth="1"/>
    <col min="3" max="3" width="33.5703125" style="3" customWidth="1"/>
    <col min="4" max="4" width="18.7109375" style="3" customWidth="1"/>
    <col min="5" max="5" width="20.42578125" style="3" customWidth="1"/>
    <col min="6" max="6" width="23.7109375" style="3" customWidth="1"/>
    <col min="7" max="7" width="21.85546875" style="3" customWidth="1"/>
    <col min="8" max="8" width="17.5703125" style="3" bestFit="1" customWidth="1"/>
    <col min="9" max="9" width="18.5703125" style="3" customWidth="1"/>
    <col min="10" max="10" width="50.42578125" style="3" customWidth="1"/>
    <col min="11" max="11" width="35.5703125" style="3" customWidth="1"/>
    <col min="12" max="12" width="40.85546875" style="3" customWidth="1"/>
    <col min="13" max="16384" width="9.140625" style="7"/>
  </cols>
  <sheetData>
    <row r="1" spans="1:12" ht="42" customHeight="1" x14ac:dyDescent="0.25">
      <c r="A1" s="119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4.5" customHeight="1" x14ac:dyDescent="0.25">
      <c r="A2" s="1"/>
    </row>
    <row r="3" spans="1:12" ht="36" customHeight="1" x14ac:dyDescent="0.25">
      <c r="A3" s="121" t="s">
        <v>0</v>
      </c>
      <c r="B3" s="121" t="s">
        <v>1</v>
      </c>
      <c r="C3" s="121" t="s">
        <v>2</v>
      </c>
      <c r="D3" s="121"/>
      <c r="E3" s="121"/>
      <c r="F3" s="121" t="s">
        <v>3</v>
      </c>
      <c r="G3" s="121" t="s">
        <v>4</v>
      </c>
      <c r="H3" s="121"/>
      <c r="I3" s="121"/>
      <c r="J3" s="121" t="s">
        <v>5</v>
      </c>
      <c r="K3" s="121" t="s">
        <v>6</v>
      </c>
      <c r="L3" s="151" t="s">
        <v>7</v>
      </c>
    </row>
    <row r="4" spans="1:12" ht="81" x14ac:dyDescent="0.25">
      <c r="A4" s="121"/>
      <c r="B4" s="121"/>
      <c r="C4" s="23" t="s">
        <v>8</v>
      </c>
      <c r="D4" s="23" t="s">
        <v>9</v>
      </c>
      <c r="E4" s="23" t="s">
        <v>93</v>
      </c>
      <c r="F4" s="121"/>
      <c r="G4" s="23" t="s">
        <v>27</v>
      </c>
      <c r="H4" s="23" t="s">
        <v>92</v>
      </c>
      <c r="I4" s="23" t="s">
        <v>11</v>
      </c>
      <c r="J4" s="121"/>
      <c r="K4" s="121"/>
      <c r="L4" s="151"/>
    </row>
    <row r="5" spans="1:12" ht="20.25" x14ac:dyDescent="0.25">
      <c r="A5" s="19">
        <v>1</v>
      </c>
      <c r="B5" s="19">
        <v>2</v>
      </c>
      <c r="C5" s="23">
        <v>4</v>
      </c>
      <c r="D5" s="23">
        <v>5</v>
      </c>
      <c r="E5" s="23">
        <v>6</v>
      </c>
      <c r="F5" s="23"/>
      <c r="G5" s="23">
        <v>7</v>
      </c>
      <c r="H5" s="23">
        <v>8</v>
      </c>
      <c r="I5" s="23">
        <v>9</v>
      </c>
      <c r="J5" s="23"/>
      <c r="K5" s="23">
        <v>10</v>
      </c>
      <c r="L5" s="22">
        <v>11</v>
      </c>
    </row>
    <row r="6" spans="1:12" ht="35.25" customHeight="1" x14ac:dyDescent="0.25">
      <c r="A6" s="121" t="s">
        <v>28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29.25" customHeight="1" x14ac:dyDescent="0.25">
      <c r="A7" s="113">
        <v>1</v>
      </c>
      <c r="B7" s="114" t="s">
        <v>83</v>
      </c>
      <c r="C7" s="146" t="s">
        <v>104</v>
      </c>
      <c r="D7" s="147">
        <v>12</v>
      </c>
      <c r="E7" s="142" t="s">
        <v>66</v>
      </c>
      <c r="F7" s="20" t="s">
        <v>15</v>
      </c>
      <c r="G7" s="48">
        <v>8685.2564300000013</v>
      </c>
      <c r="H7" s="11" t="s">
        <v>66</v>
      </c>
      <c r="I7" s="11" t="s">
        <v>66</v>
      </c>
      <c r="J7" s="148" t="s">
        <v>120</v>
      </c>
      <c r="K7" s="106" t="s">
        <v>85</v>
      </c>
      <c r="L7" s="106" t="s">
        <v>86</v>
      </c>
    </row>
    <row r="8" spans="1:12" ht="51.75" customHeight="1" x14ac:dyDescent="0.25">
      <c r="A8" s="113"/>
      <c r="B8" s="114"/>
      <c r="C8" s="146"/>
      <c r="D8" s="147"/>
      <c r="E8" s="143"/>
      <c r="F8" s="13" t="s">
        <v>17</v>
      </c>
      <c r="G8" s="12">
        <v>2709.8</v>
      </c>
      <c r="H8" s="11" t="s">
        <v>66</v>
      </c>
      <c r="I8" s="11" t="s">
        <v>66</v>
      </c>
      <c r="J8" s="149"/>
      <c r="K8" s="106"/>
      <c r="L8" s="106"/>
    </row>
    <row r="9" spans="1:12" ht="236.25" customHeight="1" x14ac:dyDescent="0.25">
      <c r="A9" s="113"/>
      <c r="B9" s="114"/>
      <c r="C9" s="146"/>
      <c r="D9" s="147"/>
      <c r="E9" s="144"/>
      <c r="F9" s="13" t="s">
        <v>18</v>
      </c>
      <c r="G9" s="12">
        <v>4238.4051300000001</v>
      </c>
      <c r="H9" s="11" t="s">
        <v>66</v>
      </c>
      <c r="I9" s="11" t="s">
        <v>66</v>
      </c>
      <c r="J9" s="149"/>
      <c r="K9" s="106"/>
      <c r="L9" s="106"/>
    </row>
    <row r="10" spans="1:12" ht="48" customHeight="1" x14ac:dyDescent="0.25">
      <c r="A10" s="113"/>
      <c r="B10" s="114"/>
      <c r="C10" s="108" t="s">
        <v>29</v>
      </c>
      <c r="D10" s="145">
        <v>1</v>
      </c>
      <c r="E10" s="136" t="s">
        <v>66</v>
      </c>
      <c r="F10" s="13" t="s">
        <v>19</v>
      </c>
      <c r="G10" s="12">
        <v>1737.0513000000001</v>
      </c>
      <c r="H10" s="14" t="s">
        <v>66</v>
      </c>
      <c r="I10" s="14" t="s">
        <v>66</v>
      </c>
      <c r="J10" s="149"/>
      <c r="K10" s="106"/>
      <c r="L10" s="106"/>
    </row>
    <row r="11" spans="1:12" ht="42.75" customHeight="1" thickBot="1" x14ac:dyDescent="0.3">
      <c r="A11" s="113"/>
      <c r="B11" s="114"/>
      <c r="C11" s="108"/>
      <c r="D11" s="145"/>
      <c r="E11" s="138"/>
      <c r="F11" s="13" t="s">
        <v>20</v>
      </c>
      <c r="G11" s="21" t="s">
        <v>66</v>
      </c>
      <c r="H11" s="14" t="s">
        <v>66</v>
      </c>
      <c r="I11" s="14" t="s">
        <v>66</v>
      </c>
      <c r="J11" s="150"/>
      <c r="K11" s="106"/>
      <c r="L11" s="106"/>
    </row>
    <row r="12" spans="1:12" ht="29.25" customHeight="1" x14ac:dyDescent="0.25">
      <c r="A12" s="113">
        <v>2</v>
      </c>
      <c r="B12" s="133" t="s">
        <v>77</v>
      </c>
      <c r="C12" s="136" t="s">
        <v>84</v>
      </c>
      <c r="D12" s="139">
        <v>1.2E-2</v>
      </c>
      <c r="E12" s="142" t="s">
        <v>66</v>
      </c>
      <c r="F12" s="20" t="s">
        <v>15</v>
      </c>
      <c r="G12" s="55">
        <v>1012029.0058299999</v>
      </c>
      <c r="H12" s="71">
        <v>7081.16</v>
      </c>
      <c r="I12" s="72">
        <v>7</v>
      </c>
      <c r="J12" s="131" t="s">
        <v>105</v>
      </c>
      <c r="K12" s="126" t="s">
        <v>80</v>
      </c>
      <c r="L12" s="126" t="s">
        <v>81</v>
      </c>
    </row>
    <row r="13" spans="1:12" ht="49.5" customHeight="1" x14ac:dyDescent="0.25">
      <c r="A13" s="113"/>
      <c r="B13" s="134"/>
      <c r="C13" s="137"/>
      <c r="D13" s="140"/>
      <c r="E13" s="143"/>
      <c r="F13" s="50" t="s">
        <v>17</v>
      </c>
      <c r="G13" s="49" t="s">
        <v>66</v>
      </c>
      <c r="H13" s="49" t="s">
        <v>66</v>
      </c>
      <c r="I13" s="49" t="s">
        <v>66</v>
      </c>
      <c r="J13" s="129"/>
      <c r="K13" s="111"/>
      <c r="L13" s="111"/>
    </row>
    <row r="14" spans="1:12" ht="66.75" customHeight="1" x14ac:dyDescent="0.25">
      <c r="A14" s="113"/>
      <c r="B14" s="134"/>
      <c r="C14" s="137"/>
      <c r="D14" s="140"/>
      <c r="E14" s="143"/>
      <c r="F14" s="50" t="s">
        <v>18</v>
      </c>
      <c r="G14" s="54">
        <v>800604</v>
      </c>
      <c r="H14" s="70">
        <v>6243.91</v>
      </c>
      <c r="I14" s="72">
        <v>7.8</v>
      </c>
      <c r="J14" s="129"/>
      <c r="K14" s="111"/>
      <c r="L14" s="111"/>
    </row>
    <row r="15" spans="1:12" ht="44.25" customHeight="1" x14ac:dyDescent="0.25">
      <c r="A15" s="113"/>
      <c r="B15" s="134"/>
      <c r="C15" s="137"/>
      <c r="D15" s="140"/>
      <c r="E15" s="143"/>
      <c r="F15" s="50" t="s">
        <v>19</v>
      </c>
      <c r="G15" s="54">
        <v>98951.06</v>
      </c>
      <c r="H15" s="73">
        <v>837.25</v>
      </c>
      <c r="I15" s="72">
        <v>8.5</v>
      </c>
      <c r="J15" s="129"/>
      <c r="K15" s="111"/>
      <c r="L15" s="111"/>
    </row>
    <row r="16" spans="1:12" ht="69" customHeight="1" thickBot="1" x14ac:dyDescent="0.3">
      <c r="A16" s="113"/>
      <c r="B16" s="135"/>
      <c r="C16" s="138"/>
      <c r="D16" s="141"/>
      <c r="E16" s="144"/>
      <c r="F16" s="50" t="s">
        <v>20</v>
      </c>
      <c r="G16" s="74">
        <v>112473.95</v>
      </c>
      <c r="H16" s="51" t="s">
        <v>66</v>
      </c>
      <c r="I16" s="51" t="s">
        <v>66</v>
      </c>
      <c r="J16" s="132"/>
      <c r="K16" s="127"/>
      <c r="L16" s="127"/>
    </row>
    <row r="17" spans="1:12" ht="28.5" customHeight="1" x14ac:dyDescent="0.25">
      <c r="A17" s="113">
        <v>3</v>
      </c>
      <c r="B17" s="133" t="s">
        <v>78</v>
      </c>
      <c r="C17" s="136" t="s">
        <v>79</v>
      </c>
      <c r="D17" s="139">
        <v>2.1000000000000001E-2</v>
      </c>
      <c r="E17" s="139">
        <v>2.9870000000000001E-3</v>
      </c>
      <c r="F17" s="20" t="s">
        <v>15</v>
      </c>
      <c r="G17" s="49" t="s">
        <v>66</v>
      </c>
      <c r="H17" s="49" t="s">
        <v>66</v>
      </c>
      <c r="I17" s="49" t="s">
        <v>66</v>
      </c>
      <c r="J17" s="128" t="s">
        <v>96</v>
      </c>
      <c r="K17" s="126" t="s">
        <v>80</v>
      </c>
      <c r="L17" s="126" t="s">
        <v>82</v>
      </c>
    </row>
    <row r="18" spans="1:12" ht="48" customHeight="1" x14ac:dyDescent="0.25">
      <c r="A18" s="113"/>
      <c r="B18" s="134"/>
      <c r="C18" s="137"/>
      <c r="D18" s="140"/>
      <c r="E18" s="140"/>
      <c r="F18" s="50" t="s">
        <v>17</v>
      </c>
      <c r="G18" s="49" t="s">
        <v>66</v>
      </c>
      <c r="H18" s="49" t="s">
        <v>66</v>
      </c>
      <c r="I18" s="49" t="s">
        <v>66</v>
      </c>
      <c r="J18" s="129"/>
      <c r="K18" s="111"/>
      <c r="L18" s="111"/>
    </row>
    <row r="19" spans="1:12" ht="67.5" customHeight="1" x14ac:dyDescent="0.25">
      <c r="A19" s="113"/>
      <c r="B19" s="134"/>
      <c r="C19" s="137"/>
      <c r="D19" s="140"/>
      <c r="E19" s="140"/>
      <c r="F19" s="50" t="s">
        <v>18</v>
      </c>
      <c r="G19" s="49" t="s">
        <v>66</v>
      </c>
      <c r="H19" s="49" t="s">
        <v>66</v>
      </c>
      <c r="I19" s="49" t="s">
        <v>66</v>
      </c>
      <c r="J19" s="129"/>
      <c r="K19" s="111"/>
      <c r="L19" s="111"/>
    </row>
    <row r="20" spans="1:12" ht="85.5" customHeight="1" x14ac:dyDescent="0.25">
      <c r="A20" s="113"/>
      <c r="B20" s="134"/>
      <c r="C20" s="137"/>
      <c r="D20" s="140"/>
      <c r="E20" s="140"/>
      <c r="F20" s="50" t="s">
        <v>19</v>
      </c>
      <c r="G20" s="49" t="s">
        <v>66</v>
      </c>
      <c r="H20" s="51" t="s">
        <v>66</v>
      </c>
      <c r="I20" s="51" t="s">
        <v>66</v>
      </c>
      <c r="J20" s="129"/>
      <c r="K20" s="111"/>
      <c r="L20" s="111"/>
    </row>
    <row r="21" spans="1:12" ht="33.75" customHeight="1" thickBot="1" x14ac:dyDescent="0.3">
      <c r="A21" s="113"/>
      <c r="B21" s="135"/>
      <c r="C21" s="138"/>
      <c r="D21" s="141"/>
      <c r="E21" s="141"/>
      <c r="F21" s="50" t="s">
        <v>20</v>
      </c>
      <c r="G21" s="21" t="s">
        <v>66</v>
      </c>
      <c r="H21" s="51" t="s">
        <v>66</v>
      </c>
      <c r="I21" s="51" t="s">
        <v>66</v>
      </c>
      <c r="J21" s="130"/>
      <c r="K21" s="127"/>
      <c r="L21" s="127"/>
    </row>
  </sheetData>
  <mergeCells count="37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D10:D11"/>
    <mergeCell ref="E10:E11"/>
    <mergeCell ref="A6:L6"/>
    <mergeCell ref="A7:A11"/>
    <mergeCell ref="B7:B11"/>
    <mergeCell ref="C7:C9"/>
    <mergeCell ref="D7:D9"/>
    <mergeCell ref="E7:E9"/>
    <mergeCell ref="J7:J11"/>
    <mergeCell ref="K7:K11"/>
    <mergeCell ref="L7:L11"/>
    <mergeCell ref="C10:C11"/>
    <mergeCell ref="K12:K16"/>
    <mergeCell ref="L12:L16"/>
    <mergeCell ref="A12:A16"/>
    <mergeCell ref="A17:A21"/>
    <mergeCell ref="K17:K21"/>
    <mergeCell ref="L17:L21"/>
    <mergeCell ref="J17:J21"/>
    <mergeCell ref="J12:J16"/>
    <mergeCell ref="B17:B21"/>
    <mergeCell ref="C17:C21"/>
    <mergeCell ref="D17:D21"/>
    <mergeCell ref="E17:E21"/>
    <mergeCell ref="B12:B16"/>
    <mergeCell ref="C12:C16"/>
    <mergeCell ref="D12:D16"/>
    <mergeCell ref="E12:E16"/>
  </mergeCells>
  <pageMargins left="0.25" right="0.25" top="0.38070776255707761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A25" zoomScale="50" zoomScaleNormal="62" zoomScaleSheetLayoutView="50" zoomScalePageLayoutView="68" workbookViewId="0">
      <selection activeCell="J7" sqref="J7:J11"/>
    </sheetView>
  </sheetViews>
  <sheetFormatPr defaultColWidth="9.140625" defaultRowHeight="15.75" x14ac:dyDescent="0.25"/>
  <cols>
    <col min="1" max="1" width="7.28515625" style="3" customWidth="1"/>
    <col min="2" max="2" width="25.140625" style="2" customWidth="1"/>
    <col min="3" max="3" width="30.140625" style="3" customWidth="1"/>
    <col min="4" max="4" width="20.7109375" style="3" customWidth="1"/>
    <col min="5" max="5" width="21.140625" style="3" customWidth="1"/>
    <col min="6" max="6" width="21.42578125" style="3" customWidth="1"/>
    <col min="7" max="7" width="21.140625" style="3" customWidth="1"/>
    <col min="8" max="8" width="22.28515625" style="3" customWidth="1"/>
    <col min="9" max="9" width="18.42578125" style="3" customWidth="1"/>
    <col min="10" max="10" width="43.42578125" style="3" customWidth="1"/>
    <col min="11" max="11" width="28.7109375" style="3" customWidth="1"/>
    <col min="12" max="12" width="32.7109375" style="3" customWidth="1"/>
    <col min="13" max="16384" width="9.140625" style="7"/>
  </cols>
  <sheetData>
    <row r="1" spans="1:13" ht="51.75" customHeight="1" x14ac:dyDescent="0.25">
      <c r="A1" s="119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x14ac:dyDescent="0.25">
      <c r="A2" s="1"/>
    </row>
    <row r="3" spans="1:13" ht="24.75" customHeight="1" x14ac:dyDescent="0.25">
      <c r="A3" s="121" t="s">
        <v>0</v>
      </c>
      <c r="B3" s="121" t="s">
        <v>1</v>
      </c>
      <c r="C3" s="122" t="s">
        <v>2</v>
      </c>
      <c r="D3" s="116"/>
      <c r="E3" s="123"/>
      <c r="F3" s="124" t="s">
        <v>3</v>
      </c>
      <c r="G3" s="121" t="s">
        <v>4</v>
      </c>
      <c r="H3" s="121"/>
      <c r="I3" s="121"/>
      <c r="J3" s="124" t="s">
        <v>5</v>
      </c>
      <c r="K3" s="124" t="s">
        <v>6</v>
      </c>
      <c r="L3" s="124" t="s">
        <v>7</v>
      </c>
    </row>
    <row r="4" spans="1:13" ht="95.25" customHeight="1" x14ac:dyDescent="0.25">
      <c r="A4" s="121"/>
      <c r="B4" s="121"/>
      <c r="C4" s="23" t="s">
        <v>8</v>
      </c>
      <c r="D4" s="23" t="s">
        <v>9</v>
      </c>
      <c r="E4" s="67" t="s">
        <v>91</v>
      </c>
      <c r="F4" s="125"/>
      <c r="G4" s="23" t="s">
        <v>10</v>
      </c>
      <c r="H4" s="23" t="s">
        <v>94</v>
      </c>
      <c r="I4" s="23" t="s">
        <v>11</v>
      </c>
      <c r="J4" s="125"/>
      <c r="K4" s="125"/>
      <c r="L4" s="125"/>
    </row>
    <row r="5" spans="1:13" ht="20.25" x14ac:dyDescent="0.25">
      <c r="A5" s="23">
        <v>1</v>
      </c>
      <c r="B5" s="23">
        <v>2</v>
      </c>
      <c r="C5" s="23">
        <v>4</v>
      </c>
      <c r="D5" s="23">
        <v>5</v>
      </c>
      <c r="E5" s="23">
        <v>6</v>
      </c>
      <c r="F5" s="23"/>
      <c r="G5" s="23">
        <v>7</v>
      </c>
      <c r="H5" s="23">
        <v>8</v>
      </c>
      <c r="I5" s="23">
        <v>9</v>
      </c>
      <c r="J5" s="23"/>
      <c r="K5" s="23">
        <v>10</v>
      </c>
      <c r="L5" s="23">
        <v>11</v>
      </c>
    </row>
    <row r="6" spans="1:13" ht="28.5" customHeight="1" x14ac:dyDescent="0.25">
      <c r="A6" s="121" t="s">
        <v>23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3" ht="27.75" customHeight="1" x14ac:dyDescent="0.25">
      <c r="A7" s="176">
        <v>1</v>
      </c>
      <c r="B7" s="179" t="s">
        <v>33</v>
      </c>
      <c r="C7" s="143" t="s">
        <v>34</v>
      </c>
      <c r="D7" s="183">
        <v>428</v>
      </c>
      <c r="E7" s="183">
        <v>348</v>
      </c>
      <c r="F7" s="58" t="s">
        <v>15</v>
      </c>
      <c r="G7" s="59">
        <v>309575.16000000003</v>
      </c>
      <c r="H7" s="59">
        <v>127213.89</v>
      </c>
      <c r="I7" s="60">
        <v>41</v>
      </c>
      <c r="J7" s="171" t="s">
        <v>106</v>
      </c>
      <c r="K7" s="111" t="s">
        <v>37</v>
      </c>
      <c r="L7" s="153" t="s">
        <v>38</v>
      </c>
    </row>
    <row r="8" spans="1:13" ht="324" customHeight="1" x14ac:dyDescent="0.25">
      <c r="A8" s="177"/>
      <c r="B8" s="179"/>
      <c r="C8" s="144"/>
      <c r="D8" s="184"/>
      <c r="E8" s="184"/>
      <c r="F8" s="8" t="s">
        <v>17</v>
      </c>
      <c r="G8" s="15" t="s">
        <v>66</v>
      </c>
      <c r="H8" s="15" t="s">
        <v>66</v>
      </c>
      <c r="I8" s="15" t="s">
        <v>66</v>
      </c>
      <c r="J8" s="171"/>
      <c r="K8" s="111"/>
      <c r="L8" s="153"/>
    </row>
    <row r="9" spans="1:13" ht="317.25" customHeight="1" x14ac:dyDescent="0.25">
      <c r="A9" s="177"/>
      <c r="B9" s="179"/>
      <c r="C9" s="14" t="s">
        <v>35</v>
      </c>
      <c r="D9" s="26">
        <v>60</v>
      </c>
      <c r="E9" s="27" t="s">
        <v>66</v>
      </c>
      <c r="F9" s="8" t="s">
        <v>18</v>
      </c>
      <c r="G9" s="5">
        <v>294096.40000000002</v>
      </c>
      <c r="H9" s="5">
        <v>120853.2</v>
      </c>
      <c r="I9" s="28">
        <v>41</v>
      </c>
      <c r="J9" s="171"/>
      <c r="K9" s="111"/>
      <c r="L9" s="153"/>
    </row>
    <row r="10" spans="1:13" ht="50.25" customHeight="1" x14ac:dyDescent="0.25">
      <c r="A10" s="177"/>
      <c r="B10" s="179"/>
      <c r="C10" s="142" t="s">
        <v>36</v>
      </c>
      <c r="D10" s="185">
        <v>100</v>
      </c>
      <c r="E10" s="185">
        <v>100</v>
      </c>
      <c r="F10" s="8" t="s">
        <v>19</v>
      </c>
      <c r="G10" s="5">
        <v>15478.76</v>
      </c>
      <c r="H10" s="5">
        <v>6360.69</v>
      </c>
      <c r="I10" s="28">
        <v>41</v>
      </c>
      <c r="J10" s="171"/>
      <c r="K10" s="111"/>
      <c r="L10" s="153"/>
    </row>
    <row r="11" spans="1:13" ht="107.25" customHeight="1" thickBot="1" x14ac:dyDescent="0.3">
      <c r="A11" s="178"/>
      <c r="B11" s="180"/>
      <c r="C11" s="182"/>
      <c r="D11" s="184"/>
      <c r="E11" s="184"/>
      <c r="F11" s="9" t="s">
        <v>20</v>
      </c>
      <c r="G11" s="37" t="s">
        <v>66</v>
      </c>
      <c r="H11" s="37" t="s">
        <v>66</v>
      </c>
      <c r="I11" s="37" t="s">
        <v>66</v>
      </c>
      <c r="J11" s="181"/>
      <c r="K11" s="127"/>
      <c r="L11" s="154"/>
    </row>
    <row r="12" spans="1:13" ht="33" customHeight="1" x14ac:dyDescent="0.25">
      <c r="A12" s="156">
        <v>2</v>
      </c>
      <c r="B12" s="168" t="s">
        <v>24</v>
      </c>
      <c r="C12" s="170" t="s">
        <v>32</v>
      </c>
      <c r="D12" s="171">
        <v>50.4</v>
      </c>
      <c r="E12" s="172">
        <v>49.4</v>
      </c>
      <c r="F12" s="24" t="s">
        <v>15</v>
      </c>
      <c r="G12" s="33" t="s">
        <v>66</v>
      </c>
      <c r="H12" s="33" t="s">
        <v>66</v>
      </c>
      <c r="I12" s="33" t="s">
        <v>66</v>
      </c>
      <c r="J12" s="175" t="s">
        <v>107</v>
      </c>
      <c r="K12" s="111" t="s">
        <v>37</v>
      </c>
      <c r="L12" s="152" t="s">
        <v>87</v>
      </c>
      <c r="M12" s="3"/>
    </row>
    <row r="13" spans="1:13" ht="48" customHeight="1" x14ac:dyDescent="0.25">
      <c r="A13" s="156"/>
      <c r="B13" s="169"/>
      <c r="C13" s="143"/>
      <c r="D13" s="171"/>
      <c r="E13" s="173"/>
      <c r="F13" s="6" t="s">
        <v>17</v>
      </c>
      <c r="G13" s="15" t="s">
        <v>66</v>
      </c>
      <c r="H13" s="15" t="s">
        <v>66</v>
      </c>
      <c r="I13" s="15" t="s">
        <v>66</v>
      </c>
      <c r="J13" s="171"/>
      <c r="K13" s="111"/>
      <c r="L13" s="153"/>
      <c r="M13" s="3"/>
    </row>
    <row r="14" spans="1:13" ht="71.25" customHeight="1" x14ac:dyDescent="0.25">
      <c r="A14" s="156"/>
      <c r="B14" s="169"/>
      <c r="C14" s="143"/>
      <c r="D14" s="171"/>
      <c r="E14" s="173"/>
      <c r="F14" s="6" t="s">
        <v>18</v>
      </c>
      <c r="G14" s="15" t="s">
        <v>66</v>
      </c>
      <c r="H14" s="15" t="s">
        <v>66</v>
      </c>
      <c r="I14" s="15" t="s">
        <v>66</v>
      </c>
      <c r="J14" s="171"/>
      <c r="K14" s="111"/>
      <c r="L14" s="153"/>
      <c r="M14" s="3"/>
    </row>
    <row r="15" spans="1:13" ht="69" customHeight="1" x14ac:dyDescent="0.25">
      <c r="A15" s="156"/>
      <c r="B15" s="169"/>
      <c r="C15" s="143"/>
      <c r="D15" s="171"/>
      <c r="E15" s="173"/>
      <c r="F15" s="6" t="s">
        <v>19</v>
      </c>
      <c r="G15" s="15" t="s">
        <v>66</v>
      </c>
      <c r="H15" s="15" t="s">
        <v>66</v>
      </c>
      <c r="I15" s="15" t="s">
        <v>66</v>
      </c>
      <c r="J15" s="171"/>
      <c r="K15" s="111"/>
      <c r="L15" s="153"/>
      <c r="M15" s="3"/>
    </row>
    <row r="16" spans="1:13" ht="245.25" customHeight="1" thickBot="1" x14ac:dyDescent="0.3">
      <c r="A16" s="156"/>
      <c r="B16" s="158"/>
      <c r="C16" s="143"/>
      <c r="D16" s="171"/>
      <c r="E16" s="174"/>
      <c r="F16" s="10" t="s">
        <v>20</v>
      </c>
      <c r="G16" s="18" t="s">
        <v>66</v>
      </c>
      <c r="H16" s="18" t="s">
        <v>66</v>
      </c>
      <c r="I16" s="18" t="s">
        <v>66</v>
      </c>
      <c r="J16" s="171"/>
      <c r="K16" s="127"/>
      <c r="L16" s="154"/>
      <c r="M16" s="3"/>
    </row>
    <row r="17" spans="1:13" ht="33.75" customHeight="1" x14ac:dyDescent="0.25">
      <c r="A17" s="155">
        <v>3</v>
      </c>
      <c r="B17" s="158" t="s">
        <v>25</v>
      </c>
      <c r="C17" s="142" t="s">
        <v>26</v>
      </c>
      <c r="D17" s="142" t="s">
        <v>66</v>
      </c>
      <c r="E17" s="161" t="s">
        <v>66</v>
      </c>
      <c r="F17" s="25" t="s">
        <v>15</v>
      </c>
      <c r="G17" s="15" t="s">
        <v>66</v>
      </c>
      <c r="H17" s="15" t="s">
        <v>66</v>
      </c>
      <c r="I17" s="15" t="s">
        <v>66</v>
      </c>
      <c r="J17" s="164"/>
      <c r="K17" s="111" t="s">
        <v>37</v>
      </c>
      <c r="L17" s="152" t="s">
        <v>88</v>
      </c>
      <c r="M17" s="3"/>
    </row>
    <row r="18" spans="1:13" ht="49.5" customHeight="1" x14ac:dyDescent="0.25">
      <c r="A18" s="156"/>
      <c r="B18" s="159"/>
      <c r="C18" s="143"/>
      <c r="D18" s="143"/>
      <c r="E18" s="162"/>
      <c r="F18" s="6" t="s">
        <v>17</v>
      </c>
      <c r="G18" s="15" t="s">
        <v>66</v>
      </c>
      <c r="H18" s="15" t="s">
        <v>66</v>
      </c>
      <c r="I18" s="15" t="s">
        <v>66</v>
      </c>
      <c r="J18" s="165"/>
      <c r="K18" s="111"/>
      <c r="L18" s="153"/>
    </row>
    <row r="19" spans="1:13" ht="65.25" customHeight="1" x14ac:dyDescent="0.25">
      <c r="A19" s="156"/>
      <c r="B19" s="159"/>
      <c r="C19" s="143"/>
      <c r="D19" s="143"/>
      <c r="E19" s="162"/>
      <c r="F19" s="6" t="s">
        <v>18</v>
      </c>
      <c r="G19" s="15" t="s">
        <v>66</v>
      </c>
      <c r="H19" s="15" t="s">
        <v>66</v>
      </c>
      <c r="I19" s="15" t="s">
        <v>66</v>
      </c>
      <c r="J19" s="165"/>
      <c r="K19" s="111"/>
      <c r="L19" s="153"/>
    </row>
    <row r="20" spans="1:13" ht="44.25" customHeight="1" x14ac:dyDescent="0.25">
      <c r="A20" s="156"/>
      <c r="B20" s="159"/>
      <c r="C20" s="143"/>
      <c r="D20" s="143"/>
      <c r="E20" s="162"/>
      <c r="F20" s="6" t="s">
        <v>19</v>
      </c>
      <c r="G20" s="15" t="s">
        <v>66</v>
      </c>
      <c r="H20" s="15" t="s">
        <v>66</v>
      </c>
      <c r="I20" s="15" t="s">
        <v>66</v>
      </c>
      <c r="J20" s="165"/>
      <c r="K20" s="111"/>
      <c r="L20" s="153"/>
    </row>
    <row r="21" spans="1:13" ht="54" customHeight="1" thickBot="1" x14ac:dyDescent="0.3">
      <c r="A21" s="157"/>
      <c r="B21" s="160"/>
      <c r="C21" s="144"/>
      <c r="D21" s="144"/>
      <c r="E21" s="163"/>
      <c r="F21" s="6" t="s">
        <v>20</v>
      </c>
      <c r="G21" s="15" t="s">
        <v>66</v>
      </c>
      <c r="H21" s="15" t="s">
        <v>66</v>
      </c>
      <c r="I21" s="15" t="s">
        <v>66</v>
      </c>
      <c r="J21" s="166"/>
      <c r="K21" s="127"/>
      <c r="L21" s="167"/>
    </row>
  </sheetData>
  <mergeCells count="37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J7:J11"/>
    <mergeCell ref="K7:K11"/>
    <mergeCell ref="L7:L11"/>
    <mergeCell ref="C10:C11"/>
    <mergeCell ref="C7:C8"/>
    <mergeCell ref="D7:D8"/>
    <mergeCell ref="D10:D11"/>
    <mergeCell ref="E7:E8"/>
    <mergeCell ref="E10:E11"/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</mergeCells>
  <pageMargins left="0.23622047244094491" right="0.15748031496062992" top="0.55118110236220474" bottom="0.55118110236220474" header="0.31496062992125984" footer="0.31496062992125984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37" zoomScale="60" zoomScaleNormal="58" zoomScalePageLayoutView="50" workbookViewId="0">
      <selection sqref="A1:L1"/>
    </sheetView>
  </sheetViews>
  <sheetFormatPr defaultColWidth="9.140625" defaultRowHeight="15.75" x14ac:dyDescent="0.25"/>
  <cols>
    <col min="1" max="1" width="6.140625" style="3" customWidth="1"/>
    <col min="2" max="2" width="24" style="96" customWidth="1"/>
    <col min="3" max="3" width="37.42578125" style="3" customWidth="1"/>
    <col min="4" max="4" width="20.140625" style="3" customWidth="1"/>
    <col min="5" max="5" width="19.140625" style="3" customWidth="1"/>
    <col min="6" max="6" width="24.28515625" style="3" customWidth="1"/>
    <col min="7" max="7" width="22.28515625" style="3" customWidth="1"/>
    <col min="8" max="8" width="22.7109375" style="3" customWidth="1"/>
    <col min="9" max="9" width="17.7109375" style="3" customWidth="1"/>
    <col min="10" max="10" width="44.5703125" style="29" customWidth="1"/>
    <col min="11" max="11" width="23.85546875" style="3" customWidth="1"/>
    <col min="12" max="12" width="28.5703125" style="3" customWidth="1"/>
    <col min="13" max="13" width="3.5703125" style="7" customWidth="1"/>
    <col min="14" max="14" width="11.28515625" style="7" customWidth="1"/>
    <col min="15" max="15" width="16.5703125" style="7" customWidth="1"/>
    <col min="16" max="16384" width="9.140625" style="7"/>
  </cols>
  <sheetData>
    <row r="1" spans="1:13" ht="48.75" customHeight="1" x14ac:dyDescent="0.25">
      <c r="A1" s="119" t="s">
        <v>90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3" ht="20.25" customHeight="1" x14ac:dyDescent="0.25">
      <c r="A2" s="1"/>
    </row>
    <row r="3" spans="1:13" ht="33" customHeight="1" x14ac:dyDescent="0.25">
      <c r="A3" s="199" t="s">
        <v>0</v>
      </c>
      <c r="B3" s="199" t="s">
        <v>1</v>
      </c>
      <c r="C3" s="199" t="s">
        <v>2</v>
      </c>
      <c r="D3" s="199"/>
      <c r="E3" s="199"/>
      <c r="F3" s="199" t="s">
        <v>4</v>
      </c>
      <c r="G3" s="199"/>
      <c r="H3" s="199"/>
      <c r="I3" s="199"/>
      <c r="J3" s="200" t="s">
        <v>5</v>
      </c>
      <c r="K3" s="199" t="s">
        <v>6</v>
      </c>
      <c r="L3" s="199" t="s">
        <v>7</v>
      </c>
    </row>
    <row r="4" spans="1:13" ht="74.25" customHeight="1" x14ac:dyDescent="0.25">
      <c r="A4" s="199"/>
      <c r="B4" s="199"/>
      <c r="C4" s="95" t="s">
        <v>8</v>
      </c>
      <c r="D4" s="95" t="s">
        <v>9</v>
      </c>
      <c r="E4" s="95" t="s">
        <v>91</v>
      </c>
      <c r="F4" s="95" t="s">
        <v>3</v>
      </c>
      <c r="G4" s="95" t="s">
        <v>10</v>
      </c>
      <c r="H4" s="95" t="s">
        <v>92</v>
      </c>
      <c r="I4" s="95" t="s">
        <v>11</v>
      </c>
      <c r="J4" s="200"/>
      <c r="K4" s="199"/>
      <c r="L4" s="199"/>
    </row>
    <row r="5" spans="1:13" ht="20.25" x14ac:dyDescent="0.25">
      <c r="A5" s="87">
        <v>1</v>
      </c>
      <c r="B5" s="95">
        <v>2</v>
      </c>
      <c r="C5" s="87">
        <v>4</v>
      </c>
      <c r="D5" s="87">
        <v>5</v>
      </c>
      <c r="E5" s="87">
        <v>6</v>
      </c>
      <c r="F5" s="87"/>
      <c r="G5" s="87">
        <v>7</v>
      </c>
      <c r="H5" s="87">
        <v>8</v>
      </c>
      <c r="I5" s="87">
        <v>9</v>
      </c>
      <c r="J5" s="32"/>
      <c r="K5" s="87">
        <v>10</v>
      </c>
      <c r="L5" s="87">
        <v>11</v>
      </c>
    </row>
    <row r="6" spans="1:13" s="3" customFormat="1" ht="229.5" customHeight="1" x14ac:dyDescent="0.25">
      <c r="A6" s="113">
        <v>1</v>
      </c>
      <c r="B6" s="113" t="s">
        <v>39</v>
      </c>
      <c r="C6" s="36" t="s">
        <v>40</v>
      </c>
      <c r="D6" s="85" t="s">
        <v>66</v>
      </c>
      <c r="E6" s="85" t="s">
        <v>66</v>
      </c>
      <c r="F6" s="25" t="s">
        <v>15</v>
      </c>
      <c r="G6" s="98">
        <v>402177.75999999995</v>
      </c>
      <c r="H6" s="98">
        <v>37202.050759999998</v>
      </c>
      <c r="I6" s="99">
        <f>H6/G6*100</f>
        <v>9.2501511669864609</v>
      </c>
      <c r="J6" s="36" t="s">
        <v>108</v>
      </c>
      <c r="K6" s="106" t="s">
        <v>37</v>
      </c>
      <c r="L6" s="106" t="s">
        <v>65</v>
      </c>
    </row>
    <row r="7" spans="1:13" s="3" customFormat="1" ht="294.75" customHeight="1" x14ac:dyDescent="0.25">
      <c r="A7" s="113"/>
      <c r="B7" s="113"/>
      <c r="C7" s="187" t="s">
        <v>41</v>
      </c>
      <c r="D7" s="109">
        <v>3.0000000000000001E-3</v>
      </c>
      <c r="E7" s="108" t="s">
        <v>66</v>
      </c>
      <c r="F7" s="113" t="s">
        <v>17</v>
      </c>
      <c r="G7" s="108" t="s">
        <v>66</v>
      </c>
      <c r="H7" s="106" t="s">
        <v>66</v>
      </c>
      <c r="I7" s="186" t="s">
        <v>66</v>
      </c>
      <c r="J7" s="187" t="s">
        <v>109</v>
      </c>
      <c r="K7" s="106"/>
      <c r="L7" s="106"/>
    </row>
    <row r="8" spans="1:13" s="3" customFormat="1" ht="125.25" customHeight="1" x14ac:dyDescent="0.25">
      <c r="A8" s="113"/>
      <c r="B8" s="113"/>
      <c r="C8" s="187"/>
      <c r="D8" s="109"/>
      <c r="E8" s="108"/>
      <c r="F8" s="113"/>
      <c r="G8" s="108"/>
      <c r="H8" s="106"/>
      <c r="I8" s="186"/>
      <c r="J8" s="187"/>
      <c r="K8" s="106"/>
      <c r="L8" s="106"/>
    </row>
    <row r="9" spans="1:13" s="3" customFormat="1" ht="201" customHeight="1" x14ac:dyDescent="0.25">
      <c r="A9" s="113"/>
      <c r="B9" s="113"/>
      <c r="C9" s="88" t="s">
        <v>42</v>
      </c>
      <c r="D9" s="41">
        <v>0.7</v>
      </c>
      <c r="E9" s="42" t="s">
        <v>66</v>
      </c>
      <c r="F9" s="84" t="s">
        <v>18</v>
      </c>
      <c r="G9" s="40">
        <f>230348.8+150</f>
        <v>230498.8</v>
      </c>
      <c r="H9" s="44">
        <v>8780.1267599999992</v>
      </c>
      <c r="I9" s="35">
        <f t="shared" ref="I9:I35" si="0">H9/G9*100</f>
        <v>3.8091854534600613</v>
      </c>
      <c r="J9" s="75"/>
      <c r="K9" s="106"/>
      <c r="L9" s="106"/>
    </row>
    <row r="10" spans="1:13" s="3" customFormat="1" ht="36.75" customHeight="1" x14ac:dyDescent="0.25">
      <c r="A10" s="113"/>
      <c r="B10" s="113"/>
      <c r="C10" s="146" t="s">
        <v>43</v>
      </c>
      <c r="D10" s="109">
        <v>1.105</v>
      </c>
      <c r="E10" s="191" t="s">
        <v>66</v>
      </c>
      <c r="F10" s="84" t="s">
        <v>19</v>
      </c>
      <c r="G10" s="40">
        <v>115701.76199999999</v>
      </c>
      <c r="H10" s="44">
        <v>28421.923999999999</v>
      </c>
      <c r="I10" s="35">
        <f t="shared" si="0"/>
        <v>24.564815184059167</v>
      </c>
      <c r="J10" s="187" t="s">
        <v>99</v>
      </c>
      <c r="K10" s="106"/>
      <c r="L10" s="106"/>
    </row>
    <row r="11" spans="1:13" ht="315.75" customHeight="1" x14ac:dyDescent="0.25">
      <c r="A11" s="113"/>
      <c r="B11" s="113"/>
      <c r="C11" s="146"/>
      <c r="D11" s="109"/>
      <c r="E11" s="191"/>
      <c r="F11" s="84" t="s">
        <v>20</v>
      </c>
      <c r="G11" s="47">
        <v>55977.197999999997</v>
      </c>
      <c r="H11" s="85" t="s">
        <v>66</v>
      </c>
      <c r="I11" s="34" t="s">
        <v>66</v>
      </c>
      <c r="J11" s="187"/>
      <c r="K11" s="106"/>
      <c r="L11" s="106"/>
    </row>
    <row r="12" spans="1:13" ht="225" customHeight="1" x14ac:dyDescent="0.25">
      <c r="A12" s="90">
        <v>2</v>
      </c>
      <c r="B12" s="83" t="s">
        <v>44</v>
      </c>
      <c r="C12" s="88" t="s">
        <v>45</v>
      </c>
      <c r="D12" s="35">
        <v>92.7</v>
      </c>
      <c r="E12" s="35">
        <v>92.7</v>
      </c>
      <c r="F12" s="25" t="s">
        <v>15</v>
      </c>
      <c r="G12" s="98">
        <f>SUM(G13:G16)</f>
        <v>27198.159999999996</v>
      </c>
      <c r="H12" s="98">
        <f>SUM(H13:H16)</f>
        <v>8290.2850500000004</v>
      </c>
      <c r="I12" s="99">
        <f t="shared" si="0"/>
        <v>30.481051107869067</v>
      </c>
      <c r="J12" s="36" t="s">
        <v>46</v>
      </c>
      <c r="K12" s="89" t="s">
        <v>37</v>
      </c>
      <c r="L12" s="89" t="s">
        <v>67</v>
      </c>
      <c r="M12" s="3"/>
    </row>
    <row r="13" spans="1:13" ht="404.25" customHeight="1" x14ac:dyDescent="0.25">
      <c r="A13" s="113"/>
      <c r="B13" s="113"/>
      <c r="C13" s="88" t="s">
        <v>47</v>
      </c>
      <c r="D13" s="82">
        <v>1.25</v>
      </c>
      <c r="E13" s="82">
        <v>1.5820000000000001</v>
      </c>
      <c r="F13" s="83" t="s">
        <v>17</v>
      </c>
      <c r="G13" s="81" t="s">
        <v>66</v>
      </c>
      <c r="H13" s="80" t="s">
        <v>66</v>
      </c>
      <c r="I13" s="34" t="s">
        <v>66</v>
      </c>
      <c r="J13" s="36" t="s">
        <v>110</v>
      </c>
      <c r="K13" s="106"/>
      <c r="L13" s="106"/>
      <c r="M13" s="3"/>
    </row>
    <row r="14" spans="1:13" ht="270.75" customHeight="1" x14ac:dyDescent="0.25">
      <c r="A14" s="113"/>
      <c r="B14" s="113"/>
      <c r="C14" s="88" t="s">
        <v>48</v>
      </c>
      <c r="D14" s="43">
        <v>1.9E-3</v>
      </c>
      <c r="E14" s="43">
        <f>0.011694+0.001262</f>
        <v>1.2955999999999999E-2</v>
      </c>
      <c r="F14" s="84" t="s">
        <v>18</v>
      </c>
      <c r="G14" s="81" t="s">
        <v>66</v>
      </c>
      <c r="H14" s="80" t="s">
        <v>66</v>
      </c>
      <c r="I14" s="34" t="s">
        <v>66</v>
      </c>
      <c r="J14" s="36" t="s">
        <v>112</v>
      </c>
      <c r="K14" s="106"/>
      <c r="L14" s="106"/>
      <c r="M14" s="3"/>
    </row>
    <row r="15" spans="1:13" ht="231" customHeight="1" x14ac:dyDescent="0.25">
      <c r="A15" s="113"/>
      <c r="B15" s="113"/>
      <c r="C15" s="197" t="s">
        <v>49</v>
      </c>
      <c r="D15" s="109">
        <v>4.8000000000000001E-2</v>
      </c>
      <c r="E15" s="109">
        <v>9.5000000000000001E-2</v>
      </c>
      <c r="F15" s="84" t="s">
        <v>19</v>
      </c>
      <c r="G15" s="40">
        <v>18941.689999999999</v>
      </c>
      <c r="H15" s="44">
        <v>8290.2850500000004</v>
      </c>
      <c r="I15" s="35">
        <f t="shared" si="0"/>
        <v>43.76739905467781</v>
      </c>
      <c r="J15" s="187" t="s">
        <v>111</v>
      </c>
      <c r="K15" s="106"/>
      <c r="L15" s="106"/>
      <c r="M15" s="3"/>
    </row>
    <row r="16" spans="1:13" ht="47.25" customHeight="1" x14ac:dyDescent="0.25">
      <c r="A16" s="113"/>
      <c r="B16" s="113"/>
      <c r="C16" s="197"/>
      <c r="D16" s="109"/>
      <c r="E16" s="109"/>
      <c r="F16" s="84" t="s">
        <v>20</v>
      </c>
      <c r="G16" s="47">
        <v>8256.4699999999993</v>
      </c>
      <c r="H16" s="85" t="s">
        <v>66</v>
      </c>
      <c r="I16" s="34" t="s">
        <v>66</v>
      </c>
      <c r="J16" s="187"/>
      <c r="K16" s="106"/>
      <c r="L16" s="106"/>
      <c r="M16" s="3"/>
    </row>
    <row r="17" spans="1:12" s="30" customFormat="1" ht="324" customHeight="1" x14ac:dyDescent="0.25">
      <c r="A17" s="192">
        <v>3</v>
      </c>
      <c r="B17" s="192" t="s">
        <v>50</v>
      </c>
      <c r="C17" s="92" t="s">
        <v>51</v>
      </c>
      <c r="D17" s="63">
        <v>1.36E-4</v>
      </c>
      <c r="E17" s="63">
        <v>4.2400000000000001E-4</v>
      </c>
      <c r="F17" s="64" t="s">
        <v>15</v>
      </c>
      <c r="G17" s="65" t="s">
        <v>66</v>
      </c>
      <c r="H17" s="65" t="s">
        <v>66</v>
      </c>
      <c r="I17" s="66" t="s">
        <v>66</v>
      </c>
      <c r="J17" s="77" t="s">
        <v>113</v>
      </c>
      <c r="K17" s="106" t="s">
        <v>37</v>
      </c>
      <c r="L17" s="106" t="s">
        <v>68</v>
      </c>
    </row>
    <row r="18" spans="1:12" s="30" customFormat="1" ht="42.75" customHeight="1" x14ac:dyDescent="0.25">
      <c r="A18" s="192"/>
      <c r="B18" s="192"/>
      <c r="C18" s="188" t="s">
        <v>52</v>
      </c>
      <c r="D18" s="189">
        <v>55</v>
      </c>
      <c r="E18" s="190">
        <v>0</v>
      </c>
      <c r="F18" s="57" t="s">
        <v>17</v>
      </c>
      <c r="G18" s="78" t="s">
        <v>66</v>
      </c>
      <c r="H18" s="79" t="s">
        <v>66</v>
      </c>
      <c r="I18" s="76" t="s">
        <v>66</v>
      </c>
      <c r="J18" s="194" t="s">
        <v>101</v>
      </c>
      <c r="K18" s="106"/>
      <c r="L18" s="106"/>
    </row>
    <row r="19" spans="1:12" s="3" customFormat="1" ht="63.75" customHeight="1" x14ac:dyDescent="0.25">
      <c r="A19" s="192"/>
      <c r="B19" s="192"/>
      <c r="C19" s="188"/>
      <c r="D19" s="189"/>
      <c r="E19" s="190"/>
      <c r="F19" s="57" t="s">
        <v>18</v>
      </c>
      <c r="G19" s="78" t="s">
        <v>66</v>
      </c>
      <c r="H19" s="79" t="s">
        <v>66</v>
      </c>
      <c r="I19" s="76" t="s">
        <v>66</v>
      </c>
      <c r="J19" s="194"/>
      <c r="K19" s="106"/>
      <c r="L19" s="106"/>
    </row>
    <row r="20" spans="1:12" s="3" customFormat="1" ht="27" customHeight="1" x14ac:dyDescent="0.25">
      <c r="A20" s="192"/>
      <c r="B20" s="192"/>
      <c r="C20" s="188"/>
      <c r="D20" s="189"/>
      <c r="E20" s="190"/>
      <c r="F20" s="57" t="s">
        <v>19</v>
      </c>
      <c r="G20" s="78" t="s">
        <v>66</v>
      </c>
      <c r="H20" s="38" t="s">
        <v>66</v>
      </c>
      <c r="I20" s="76" t="s">
        <v>66</v>
      </c>
      <c r="J20" s="194"/>
      <c r="K20" s="106"/>
      <c r="L20" s="106"/>
    </row>
    <row r="21" spans="1:12" s="3" customFormat="1" ht="349.5" customHeight="1" x14ac:dyDescent="0.25">
      <c r="A21" s="192"/>
      <c r="B21" s="192"/>
      <c r="C21" s="188"/>
      <c r="D21" s="189"/>
      <c r="E21" s="190"/>
      <c r="F21" s="57" t="s">
        <v>20</v>
      </c>
      <c r="G21" s="100" t="s">
        <v>66</v>
      </c>
      <c r="H21" s="38" t="s">
        <v>66</v>
      </c>
      <c r="I21" s="76" t="s">
        <v>66</v>
      </c>
      <c r="J21" s="194"/>
      <c r="K21" s="106"/>
      <c r="L21" s="106"/>
    </row>
    <row r="22" spans="1:12" ht="380.25" customHeight="1" x14ac:dyDescent="0.25">
      <c r="A22" s="192">
        <v>4</v>
      </c>
      <c r="B22" s="193" t="s">
        <v>53</v>
      </c>
      <c r="C22" s="88" t="s">
        <v>54</v>
      </c>
      <c r="D22" s="80">
        <v>15</v>
      </c>
      <c r="E22" s="101">
        <v>5</v>
      </c>
      <c r="F22" s="95" t="s">
        <v>15</v>
      </c>
      <c r="G22" s="68" t="s">
        <v>66</v>
      </c>
      <c r="H22" s="68" t="s">
        <v>66</v>
      </c>
      <c r="I22" s="69" t="s">
        <v>66</v>
      </c>
      <c r="J22" s="146" t="s">
        <v>55</v>
      </c>
      <c r="K22" s="106" t="s">
        <v>37</v>
      </c>
      <c r="L22" s="106" t="s">
        <v>69</v>
      </c>
    </row>
    <row r="23" spans="1:12" ht="409.5" customHeight="1" x14ac:dyDescent="0.25">
      <c r="A23" s="192"/>
      <c r="B23" s="193"/>
      <c r="C23" s="88" t="s">
        <v>97</v>
      </c>
      <c r="D23" s="42">
        <v>15</v>
      </c>
      <c r="E23" s="101">
        <v>10</v>
      </c>
      <c r="F23" s="83" t="s">
        <v>17</v>
      </c>
      <c r="G23" s="81" t="s">
        <v>66</v>
      </c>
      <c r="H23" s="80" t="s">
        <v>66</v>
      </c>
      <c r="I23" s="34" t="s">
        <v>66</v>
      </c>
      <c r="J23" s="146"/>
      <c r="K23" s="106"/>
      <c r="L23" s="106"/>
    </row>
    <row r="24" spans="1:12" ht="327" customHeight="1" x14ac:dyDescent="0.25">
      <c r="A24" s="192"/>
      <c r="B24" s="193"/>
      <c r="C24" s="88" t="s">
        <v>56</v>
      </c>
      <c r="D24" s="42">
        <v>5</v>
      </c>
      <c r="E24" s="21">
        <v>3.77</v>
      </c>
      <c r="F24" s="83" t="s">
        <v>18</v>
      </c>
      <c r="G24" s="81" t="s">
        <v>66</v>
      </c>
      <c r="H24" s="80" t="s">
        <v>66</v>
      </c>
      <c r="I24" s="34" t="s">
        <v>66</v>
      </c>
      <c r="J24" s="146" t="s">
        <v>114</v>
      </c>
      <c r="K24" s="106"/>
      <c r="L24" s="106"/>
    </row>
    <row r="25" spans="1:12" ht="57.75" customHeight="1" x14ac:dyDescent="0.25">
      <c r="A25" s="192"/>
      <c r="B25" s="193"/>
      <c r="C25" s="197" t="s">
        <v>57</v>
      </c>
      <c r="D25" s="191">
        <v>3</v>
      </c>
      <c r="E25" s="198" t="s">
        <v>66</v>
      </c>
      <c r="F25" s="84" t="s">
        <v>19</v>
      </c>
      <c r="G25" s="81" t="s">
        <v>66</v>
      </c>
      <c r="H25" s="85" t="s">
        <v>66</v>
      </c>
      <c r="I25" s="34" t="s">
        <v>66</v>
      </c>
      <c r="J25" s="146"/>
      <c r="K25" s="106"/>
      <c r="L25" s="106"/>
    </row>
    <row r="26" spans="1:12" ht="292.5" customHeight="1" x14ac:dyDescent="0.25">
      <c r="A26" s="192"/>
      <c r="B26" s="193"/>
      <c r="C26" s="197"/>
      <c r="D26" s="191"/>
      <c r="E26" s="198"/>
      <c r="F26" s="84" t="s">
        <v>20</v>
      </c>
      <c r="G26" s="21" t="s">
        <v>66</v>
      </c>
      <c r="H26" s="85" t="s">
        <v>66</v>
      </c>
      <c r="I26" s="34" t="s">
        <v>66</v>
      </c>
      <c r="J26" s="146"/>
      <c r="K26" s="106"/>
      <c r="L26" s="106"/>
    </row>
    <row r="27" spans="1:12" ht="315.75" customHeight="1" x14ac:dyDescent="0.25">
      <c r="A27" s="90">
        <v>5</v>
      </c>
      <c r="B27" s="90" t="s">
        <v>58</v>
      </c>
      <c r="C27" s="88" t="s">
        <v>59</v>
      </c>
      <c r="D27" s="85" t="s">
        <v>66</v>
      </c>
      <c r="E27" s="85" t="s">
        <v>66</v>
      </c>
      <c r="F27" s="95" t="s">
        <v>15</v>
      </c>
      <c r="G27" s="68">
        <f>SUM(G28:G31)</f>
        <v>1457.04</v>
      </c>
      <c r="H27" s="68">
        <f>SUM(H28:H31)</f>
        <v>542.57219999999995</v>
      </c>
      <c r="I27" s="69">
        <f t="shared" si="0"/>
        <v>37.237975621808594</v>
      </c>
      <c r="J27" s="88" t="s">
        <v>115</v>
      </c>
      <c r="K27" s="89" t="s">
        <v>37</v>
      </c>
      <c r="L27" s="89" t="s">
        <v>67</v>
      </c>
    </row>
    <row r="28" spans="1:12" ht="52.5" customHeight="1" x14ac:dyDescent="0.25">
      <c r="A28" s="155"/>
      <c r="B28" s="155"/>
      <c r="C28" s="146" t="s">
        <v>60</v>
      </c>
      <c r="D28" s="201" t="s">
        <v>66</v>
      </c>
      <c r="E28" s="108" t="s">
        <v>66</v>
      </c>
      <c r="F28" s="84" t="s">
        <v>17</v>
      </c>
      <c r="G28" s="81" t="s">
        <v>66</v>
      </c>
      <c r="H28" s="80" t="s">
        <v>66</v>
      </c>
      <c r="I28" s="34" t="s">
        <v>66</v>
      </c>
      <c r="J28" s="146" t="s">
        <v>116</v>
      </c>
      <c r="K28" s="106"/>
      <c r="L28" s="106"/>
    </row>
    <row r="29" spans="1:12" ht="67.5" customHeight="1" x14ac:dyDescent="0.25">
      <c r="A29" s="156"/>
      <c r="B29" s="156"/>
      <c r="C29" s="146"/>
      <c r="D29" s="201"/>
      <c r="E29" s="108"/>
      <c r="F29" s="84" t="s">
        <v>18</v>
      </c>
      <c r="G29" s="81" t="s">
        <v>66</v>
      </c>
      <c r="H29" s="80" t="s">
        <v>66</v>
      </c>
      <c r="I29" s="34" t="s">
        <v>66</v>
      </c>
      <c r="J29" s="146"/>
      <c r="K29" s="106"/>
      <c r="L29" s="106"/>
    </row>
    <row r="30" spans="1:12" ht="45" customHeight="1" x14ac:dyDescent="0.25">
      <c r="A30" s="156"/>
      <c r="B30" s="156"/>
      <c r="C30" s="146"/>
      <c r="D30" s="201"/>
      <c r="E30" s="108"/>
      <c r="F30" s="84" t="s">
        <v>19</v>
      </c>
      <c r="G30" s="81">
        <v>1457.04</v>
      </c>
      <c r="H30" s="85">
        <v>542.57219999999995</v>
      </c>
      <c r="I30" s="34">
        <f t="shared" si="0"/>
        <v>37.237975621808594</v>
      </c>
      <c r="J30" s="146"/>
      <c r="K30" s="106"/>
      <c r="L30" s="106"/>
    </row>
    <row r="31" spans="1:12" ht="57" customHeight="1" x14ac:dyDescent="0.25">
      <c r="A31" s="157"/>
      <c r="B31" s="157"/>
      <c r="C31" s="146"/>
      <c r="D31" s="201"/>
      <c r="E31" s="108"/>
      <c r="F31" s="84" t="s">
        <v>20</v>
      </c>
      <c r="G31" s="21" t="s">
        <v>66</v>
      </c>
      <c r="H31" s="85" t="s">
        <v>66</v>
      </c>
      <c r="I31" s="34" t="s">
        <v>66</v>
      </c>
      <c r="J31" s="146"/>
      <c r="K31" s="106"/>
      <c r="L31" s="106"/>
    </row>
    <row r="32" spans="1:12" ht="331.5" customHeight="1" x14ac:dyDescent="0.25">
      <c r="A32" s="192">
        <v>6</v>
      </c>
      <c r="B32" s="192" t="s">
        <v>61</v>
      </c>
      <c r="C32" s="92" t="s">
        <v>62</v>
      </c>
      <c r="D32" s="63">
        <v>2.777E-3</v>
      </c>
      <c r="E32" s="63">
        <v>2.7490000000000001E-3</v>
      </c>
      <c r="F32" s="64" t="s">
        <v>15</v>
      </c>
      <c r="G32" s="65">
        <v>4626.579999999999</v>
      </c>
      <c r="H32" s="65">
        <v>1811.1</v>
      </c>
      <c r="I32" s="66">
        <v>39.145545954030844</v>
      </c>
      <c r="J32" s="77" t="s">
        <v>117</v>
      </c>
      <c r="K32" s="106" t="s">
        <v>37</v>
      </c>
      <c r="L32" s="106" t="s">
        <v>70</v>
      </c>
    </row>
    <row r="33" spans="1:12" ht="258" customHeight="1" x14ac:dyDescent="0.25">
      <c r="A33" s="192"/>
      <c r="B33" s="192"/>
      <c r="C33" s="92" t="s">
        <v>63</v>
      </c>
      <c r="D33" s="93">
        <v>16</v>
      </c>
      <c r="E33" s="94">
        <v>16.399999999999999</v>
      </c>
      <c r="F33" s="91" t="s">
        <v>17</v>
      </c>
      <c r="G33" s="78" t="s">
        <v>66</v>
      </c>
      <c r="H33" s="79" t="s">
        <v>66</v>
      </c>
      <c r="I33" s="76" t="s">
        <v>66</v>
      </c>
      <c r="J33" s="77" t="s">
        <v>100</v>
      </c>
      <c r="K33" s="106"/>
      <c r="L33" s="106"/>
    </row>
    <row r="34" spans="1:12" ht="71.25" customHeight="1" x14ac:dyDescent="0.25">
      <c r="A34" s="192"/>
      <c r="B34" s="192"/>
      <c r="C34" s="188" t="s">
        <v>64</v>
      </c>
      <c r="D34" s="195">
        <v>33</v>
      </c>
      <c r="E34" s="196">
        <v>33.5</v>
      </c>
      <c r="F34" s="57" t="s">
        <v>18</v>
      </c>
      <c r="G34" s="78" t="s">
        <v>66</v>
      </c>
      <c r="H34" s="38" t="s">
        <v>66</v>
      </c>
      <c r="I34" s="76" t="s">
        <v>66</v>
      </c>
      <c r="J34" s="194" t="s">
        <v>98</v>
      </c>
      <c r="K34" s="106"/>
      <c r="L34" s="106"/>
    </row>
    <row r="35" spans="1:12" ht="30.75" customHeight="1" x14ac:dyDescent="0.25">
      <c r="A35" s="192"/>
      <c r="B35" s="192"/>
      <c r="C35" s="188"/>
      <c r="D35" s="195"/>
      <c r="E35" s="196"/>
      <c r="F35" s="57" t="s">
        <v>19</v>
      </c>
      <c r="G35" s="45">
        <v>4626.579999999999</v>
      </c>
      <c r="H35" s="39">
        <v>1811.1</v>
      </c>
      <c r="I35" s="46">
        <f t="shared" si="0"/>
        <v>39.145545954030844</v>
      </c>
      <c r="J35" s="194"/>
      <c r="K35" s="106"/>
      <c r="L35" s="106"/>
    </row>
    <row r="36" spans="1:12" ht="44.25" customHeight="1" x14ac:dyDescent="0.25">
      <c r="A36" s="192"/>
      <c r="B36" s="192"/>
      <c r="C36" s="188"/>
      <c r="D36" s="195"/>
      <c r="E36" s="196"/>
      <c r="F36" s="61" t="s">
        <v>20</v>
      </c>
      <c r="G36" s="62" t="s">
        <v>66</v>
      </c>
      <c r="H36" s="39" t="s">
        <v>66</v>
      </c>
      <c r="I36" s="46" t="s">
        <v>66</v>
      </c>
      <c r="J36" s="194"/>
      <c r="K36" s="106"/>
      <c r="L36" s="106"/>
    </row>
    <row r="37" spans="1:12" ht="114" customHeight="1" x14ac:dyDescent="0.25">
      <c r="A37" s="192"/>
      <c r="B37" s="192"/>
      <c r="C37" s="188"/>
      <c r="D37" s="195"/>
      <c r="E37" s="196"/>
      <c r="F37" s="61"/>
      <c r="G37" s="62"/>
      <c r="H37" s="39"/>
      <c r="I37" s="46"/>
      <c r="J37" s="194"/>
      <c r="K37" s="106"/>
      <c r="L37" s="106"/>
    </row>
    <row r="39" spans="1:12" x14ac:dyDescent="0.25">
      <c r="A39" s="7"/>
      <c r="B39" s="97"/>
      <c r="C39" s="7"/>
      <c r="D39" s="7"/>
      <c r="E39" s="7"/>
      <c r="F39" s="7"/>
      <c r="G39" s="31"/>
      <c r="J39" s="7"/>
      <c r="K39" s="7"/>
      <c r="L39" s="7"/>
    </row>
  </sheetData>
  <mergeCells count="77">
    <mergeCell ref="L34:L37"/>
    <mergeCell ref="K34:K37"/>
    <mergeCell ref="L22:L23"/>
    <mergeCell ref="K22:K23"/>
    <mergeCell ref="K24:K26"/>
    <mergeCell ref="L24:L26"/>
    <mergeCell ref="K32:K33"/>
    <mergeCell ref="L32:L33"/>
    <mergeCell ref="L13:L16"/>
    <mergeCell ref="D28:D31"/>
    <mergeCell ref="E28:E31"/>
    <mergeCell ref="J28:J31"/>
    <mergeCell ref="K13:K16"/>
    <mergeCell ref="L17:L21"/>
    <mergeCell ref="J18:J21"/>
    <mergeCell ref="K17:K21"/>
    <mergeCell ref="K28:K31"/>
    <mergeCell ref="L28:L31"/>
    <mergeCell ref="A1:L1"/>
    <mergeCell ref="A3:A4"/>
    <mergeCell ref="B3:B4"/>
    <mergeCell ref="C3:E3"/>
    <mergeCell ref="F3:I3"/>
    <mergeCell ref="J3:J4"/>
    <mergeCell ref="K3:K4"/>
    <mergeCell ref="L3:L4"/>
    <mergeCell ref="C28:C31"/>
    <mergeCell ref="B28:B31"/>
    <mergeCell ref="J10:J11"/>
    <mergeCell ref="E15:E16"/>
    <mergeCell ref="J34:J37"/>
    <mergeCell ref="C34:C37"/>
    <mergeCell ref="D34:D37"/>
    <mergeCell ref="E34:E37"/>
    <mergeCell ref="J22:J23"/>
    <mergeCell ref="J24:J26"/>
    <mergeCell ref="C10:C11"/>
    <mergeCell ref="J15:J16"/>
    <mergeCell ref="C15:C16"/>
    <mergeCell ref="E25:E26"/>
    <mergeCell ref="C25:C26"/>
    <mergeCell ref="D25:D26"/>
    <mergeCell ref="B34:B37"/>
    <mergeCell ref="B32:B33"/>
    <mergeCell ref="B13:B16"/>
    <mergeCell ref="A34:A37"/>
    <mergeCell ref="A13:A16"/>
    <mergeCell ref="A32:A33"/>
    <mergeCell ref="A17:A21"/>
    <mergeCell ref="A28:A31"/>
    <mergeCell ref="B17:B21"/>
    <mergeCell ref="B22:B23"/>
    <mergeCell ref="B24:B26"/>
    <mergeCell ref="A22:A23"/>
    <mergeCell ref="A24:A26"/>
    <mergeCell ref="C18:C21"/>
    <mergeCell ref="D18:D21"/>
    <mergeCell ref="E18:E21"/>
    <mergeCell ref="E10:E11"/>
    <mergeCell ref="D15:D16"/>
    <mergeCell ref="D10:D11"/>
    <mergeCell ref="K6:K8"/>
    <mergeCell ref="L6:L8"/>
    <mergeCell ref="L9:L11"/>
    <mergeCell ref="A9:A11"/>
    <mergeCell ref="K9:K11"/>
    <mergeCell ref="B6:B8"/>
    <mergeCell ref="B9:B11"/>
    <mergeCell ref="H7:H8"/>
    <mergeCell ref="I7:I8"/>
    <mergeCell ref="J7:J8"/>
    <mergeCell ref="C7:C8"/>
    <mergeCell ref="D7:D8"/>
    <mergeCell ref="E7:E8"/>
    <mergeCell ref="F7:F8"/>
    <mergeCell ref="G7:G8"/>
    <mergeCell ref="A6:A8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rowBreaks count="3" manualBreakCount="3">
    <brk id="23" min="4" max="11" man="1"/>
    <brk id="27" max="11" man="1"/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topLeftCell="A4" zoomScale="70" zoomScaleNormal="78" zoomScaleSheetLayoutView="70" workbookViewId="0">
      <selection activeCell="J12" sqref="J12:J16"/>
    </sheetView>
  </sheetViews>
  <sheetFormatPr defaultRowHeight="15" x14ac:dyDescent="0.25"/>
  <cols>
    <col min="1" max="1" width="6.140625" customWidth="1"/>
    <col min="2" max="2" width="32.85546875" customWidth="1"/>
    <col min="3" max="3" width="21.28515625" customWidth="1"/>
    <col min="4" max="4" width="19.42578125" customWidth="1"/>
    <col min="5" max="5" width="18.5703125" customWidth="1"/>
    <col min="6" max="6" width="24.140625" customWidth="1"/>
    <col min="7" max="8" width="17" customWidth="1"/>
    <col min="9" max="9" width="17.5703125" customWidth="1"/>
    <col min="10" max="10" width="47.7109375" customWidth="1"/>
    <col min="11" max="12" width="36.85546875" customWidth="1"/>
  </cols>
  <sheetData>
    <row r="1" spans="1:12" ht="43.5" customHeight="1" x14ac:dyDescent="0.25">
      <c r="A1" s="119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15.7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0.25" x14ac:dyDescent="0.25">
      <c r="A3" s="121" t="s">
        <v>0</v>
      </c>
      <c r="B3" s="121" t="s">
        <v>1</v>
      </c>
      <c r="C3" s="121" t="s">
        <v>2</v>
      </c>
      <c r="D3" s="121"/>
      <c r="E3" s="121"/>
      <c r="F3" s="121" t="s">
        <v>3</v>
      </c>
      <c r="G3" s="121" t="s">
        <v>4</v>
      </c>
      <c r="H3" s="121"/>
      <c r="I3" s="121"/>
      <c r="J3" s="121" t="s">
        <v>5</v>
      </c>
      <c r="K3" s="121" t="s">
        <v>6</v>
      </c>
      <c r="L3" s="121" t="s">
        <v>7</v>
      </c>
    </row>
    <row r="4" spans="1:12" ht="60.75" x14ac:dyDescent="0.25">
      <c r="A4" s="121"/>
      <c r="B4" s="121"/>
      <c r="C4" s="87" t="s">
        <v>8</v>
      </c>
      <c r="D4" s="87" t="s">
        <v>9</v>
      </c>
      <c r="E4" s="87" t="s">
        <v>91</v>
      </c>
      <c r="F4" s="121"/>
      <c r="G4" s="87" t="s">
        <v>10</v>
      </c>
      <c r="H4" s="87" t="s">
        <v>95</v>
      </c>
      <c r="I4" s="87" t="s">
        <v>11</v>
      </c>
      <c r="J4" s="121"/>
      <c r="K4" s="121"/>
      <c r="L4" s="121"/>
    </row>
    <row r="5" spans="1:12" ht="20.25" x14ac:dyDescent="0.25">
      <c r="A5" s="87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87">
        <v>10</v>
      </c>
      <c r="K5" s="87">
        <v>11</v>
      </c>
      <c r="L5" s="87">
        <v>12</v>
      </c>
    </row>
    <row r="6" spans="1:12" ht="46.5" customHeight="1" x14ac:dyDescent="0.25">
      <c r="A6" s="121" t="s">
        <v>71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23.25" customHeight="1" x14ac:dyDescent="0.25">
      <c r="A7" s="113">
        <v>1</v>
      </c>
      <c r="B7" s="114" t="s">
        <v>72</v>
      </c>
      <c r="C7" s="115" t="s">
        <v>73</v>
      </c>
      <c r="D7" s="115" t="s">
        <v>73</v>
      </c>
      <c r="E7" s="115" t="s">
        <v>66</v>
      </c>
      <c r="F7" s="102" t="s">
        <v>15</v>
      </c>
      <c r="G7" s="103">
        <v>460.13157999999999</v>
      </c>
      <c r="H7" s="86" t="s">
        <v>66</v>
      </c>
      <c r="I7" s="86" t="s">
        <v>66</v>
      </c>
      <c r="J7" s="202" t="s">
        <v>118</v>
      </c>
      <c r="K7" s="106" t="s">
        <v>74</v>
      </c>
      <c r="L7" s="106" t="s">
        <v>75</v>
      </c>
    </row>
    <row r="8" spans="1:12" ht="44.25" customHeight="1" x14ac:dyDescent="0.25">
      <c r="A8" s="113"/>
      <c r="B8" s="114"/>
      <c r="C8" s="115"/>
      <c r="D8" s="115"/>
      <c r="E8" s="115"/>
      <c r="F8" s="84" t="s">
        <v>17</v>
      </c>
      <c r="G8" s="52" t="s">
        <v>66</v>
      </c>
      <c r="H8" s="86" t="s">
        <v>66</v>
      </c>
      <c r="I8" s="86" t="s">
        <v>66</v>
      </c>
      <c r="J8" s="202"/>
      <c r="K8" s="106"/>
      <c r="L8" s="106"/>
    </row>
    <row r="9" spans="1:12" ht="64.5" customHeight="1" x14ac:dyDescent="0.25">
      <c r="A9" s="113"/>
      <c r="B9" s="114"/>
      <c r="C9" s="115"/>
      <c r="D9" s="115"/>
      <c r="E9" s="115"/>
      <c r="F9" s="84" t="s">
        <v>18</v>
      </c>
      <c r="G9" s="40">
        <v>349.7</v>
      </c>
      <c r="H9" s="86" t="s">
        <v>66</v>
      </c>
      <c r="I9" s="86" t="s">
        <v>66</v>
      </c>
      <c r="J9" s="202"/>
      <c r="K9" s="106"/>
      <c r="L9" s="106"/>
    </row>
    <row r="10" spans="1:12" ht="30.75" customHeight="1" x14ac:dyDescent="0.25">
      <c r="A10" s="113"/>
      <c r="B10" s="114"/>
      <c r="C10" s="115"/>
      <c r="D10" s="115"/>
      <c r="E10" s="115"/>
      <c r="F10" s="84" t="s">
        <v>19</v>
      </c>
      <c r="G10" s="40">
        <v>110.43158</v>
      </c>
      <c r="H10" s="86" t="s">
        <v>66</v>
      </c>
      <c r="I10" s="86" t="s">
        <v>66</v>
      </c>
      <c r="J10" s="202"/>
      <c r="K10" s="106"/>
      <c r="L10" s="106"/>
    </row>
    <row r="11" spans="1:12" ht="41.25" customHeight="1" x14ac:dyDescent="0.25">
      <c r="A11" s="113"/>
      <c r="B11" s="114"/>
      <c r="C11" s="115"/>
      <c r="D11" s="115"/>
      <c r="E11" s="115"/>
      <c r="F11" s="84" t="s">
        <v>20</v>
      </c>
      <c r="G11" s="104" t="s">
        <v>66</v>
      </c>
      <c r="H11" s="86" t="s">
        <v>66</v>
      </c>
      <c r="I11" s="86" t="s">
        <v>66</v>
      </c>
      <c r="J11" s="202"/>
      <c r="K11" s="106"/>
      <c r="L11" s="106"/>
    </row>
    <row r="12" spans="1:12" ht="28.5" customHeight="1" x14ac:dyDescent="0.25">
      <c r="A12" s="113">
        <v>2</v>
      </c>
      <c r="B12" s="114" t="s">
        <v>76</v>
      </c>
      <c r="C12" s="115" t="s">
        <v>73</v>
      </c>
      <c r="D12" s="115" t="s">
        <v>73</v>
      </c>
      <c r="E12" s="115" t="s">
        <v>66</v>
      </c>
      <c r="F12" s="102" t="s">
        <v>15</v>
      </c>
      <c r="G12" s="98">
        <v>2800</v>
      </c>
      <c r="H12" s="105" t="s">
        <v>66</v>
      </c>
      <c r="I12" s="105" t="s">
        <v>66</v>
      </c>
      <c r="J12" s="146" t="s">
        <v>119</v>
      </c>
      <c r="K12" s="106" t="s">
        <v>74</v>
      </c>
      <c r="L12" s="106" t="s">
        <v>75</v>
      </c>
    </row>
    <row r="13" spans="1:12" ht="41.25" customHeight="1" x14ac:dyDescent="0.25">
      <c r="A13" s="113"/>
      <c r="B13" s="114"/>
      <c r="C13" s="115"/>
      <c r="D13" s="115"/>
      <c r="E13" s="115"/>
      <c r="F13" s="84" t="s">
        <v>17</v>
      </c>
      <c r="G13" s="52" t="s">
        <v>66</v>
      </c>
      <c r="H13" s="86" t="s">
        <v>66</v>
      </c>
      <c r="I13" s="86" t="s">
        <v>66</v>
      </c>
      <c r="J13" s="146"/>
      <c r="K13" s="106"/>
      <c r="L13" s="106"/>
    </row>
    <row r="14" spans="1:12" ht="64.5" customHeight="1" x14ac:dyDescent="0.25">
      <c r="A14" s="113"/>
      <c r="B14" s="114"/>
      <c r="C14" s="115"/>
      <c r="D14" s="115"/>
      <c r="E14" s="115"/>
      <c r="F14" s="84" t="s">
        <v>18</v>
      </c>
      <c r="G14" s="40">
        <v>2128</v>
      </c>
      <c r="H14" s="86" t="s">
        <v>66</v>
      </c>
      <c r="I14" s="86" t="s">
        <v>66</v>
      </c>
      <c r="J14" s="146"/>
      <c r="K14" s="106"/>
      <c r="L14" s="106"/>
    </row>
    <row r="15" spans="1:12" ht="27" customHeight="1" x14ac:dyDescent="0.25">
      <c r="A15" s="113"/>
      <c r="B15" s="114"/>
      <c r="C15" s="115"/>
      <c r="D15" s="115"/>
      <c r="E15" s="115"/>
      <c r="F15" s="84" t="s">
        <v>19</v>
      </c>
      <c r="G15" s="40">
        <v>672</v>
      </c>
      <c r="H15" s="86" t="s">
        <v>66</v>
      </c>
      <c r="I15" s="86" t="s">
        <v>66</v>
      </c>
      <c r="J15" s="146"/>
      <c r="K15" s="106"/>
      <c r="L15" s="106"/>
    </row>
    <row r="16" spans="1:12" ht="258" customHeight="1" x14ac:dyDescent="0.25">
      <c r="A16" s="113"/>
      <c r="B16" s="114"/>
      <c r="C16" s="115"/>
      <c r="D16" s="115"/>
      <c r="E16" s="115"/>
      <c r="F16" s="84" t="s">
        <v>20</v>
      </c>
      <c r="G16" s="104" t="s">
        <v>66</v>
      </c>
      <c r="H16" s="86" t="s">
        <v>66</v>
      </c>
      <c r="I16" s="86" t="s">
        <v>66</v>
      </c>
      <c r="J16" s="146"/>
      <c r="K16" s="106"/>
      <c r="L16" s="106"/>
    </row>
  </sheetData>
  <mergeCells count="26">
    <mergeCell ref="K12:K16"/>
    <mergeCell ref="L12:L16"/>
    <mergeCell ref="A12:A16"/>
    <mergeCell ref="B12:B16"/>
    <mergeCell ref="C12:C16"/>
    <mergeCell ref="D12:D16"/>
    <mergeCell ref="E12:E16"/>
    <mergeCell ref="J12:J16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Экология</vt:lpstr>
      <vt:lpstr>Жилье и гор.среда</vt:lpstr>
      <vt:lpstr>Демография</vt:lpstr>
      <vt:lpstr>Образование</vt:lpstr>
      <vt:lpstr>МСП</vt:lpstr>
      <vt:lpstr>Образование!Область_печати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2020-08-07T05:20:42Z</dcterms:modified>
</cp:coreProperties>
</file>