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64D0D49F-1AB3-4F96-B278-7AA8A08268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" l="1"/>
  <c r="G31" i="5"/>
  <c r="H31" i="5"/>
  <c r="I34" i="5"/>
  <c r="I33" i="5"/>
  <c r="I7" i="5"/>
  <c r="H6" i="2" l="1"/>
  <c r="G34" i="2"/>
  <c r="H28" i="2" l="1"/>
  <c r="I32" i="2"/>
  <c r="I31" i="2"/>
  <c r="I9" i="2"/>
  <c r="I7" i="2"/>
  <c r="I8" i="2"/>
  <c r="G6" i="2"/>
  <c r="I6" i="2" s="1"/>
  <c r="G15" i="2" l="1"/>
  <c r="I18" i="2"/>
  <c r="I17" i="2"/>
  <c r="H15" i="2"/>
  <c r="H34" i="2" s="1"/>
  <c r="I15" i="2" l="1"/>
  <c r="I28" i="2"/>
  <c r="K26" i="5" l="1"/>
  <c r="L26" i="5"/>
  <c r="K19" i="5"/>
  <c r="L19" i="5"/>
</calcChain>
</file>

<file path=xl/sharedStrings.xml><?xml version="1.0" encoding="utf-8"?>
<sst xmlns="http://schemas.openxmlformats.org/spreadsheetml/2006/main" count="545" uniqueCount="146">
  <si>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</si>
  <si>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</si>
  <si>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</si>
  <si>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</si>
  <si>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</si>
  <si>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</si>
  <si>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</si>
  <si>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</si>
  <si>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</si>
  <si>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</si>
  <si>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</si>
  <si>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</si>
  <si>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</si>
  <si>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</si>
  <si>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</si>
  <si>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</si>
  <si>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</si>
  <si>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</si>
  <si>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</si>
  <si>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</si>
  <si>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</si>
  <si>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</si>
  <si>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</si>
  <si>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</si>
  <si>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</si>
  <si>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</si>
  <si>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</si>
  <si>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</si>
  <si>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</si>
  <si>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</si>
  <si>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</si>
  <si>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</si>
  <si>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</si>
  <si>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</si>
  <si>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</si>
  <si>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</si>
  <si>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</si>
  <si>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</si>
  <si>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 %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</si>
  <si>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</si>
  <si>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</si>
  <si>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некомерческих организаций, государственных и муниципальных учреждений, в добровольческую (волонтерскую) деятельность, млн.человек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</si>
  <si>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</si>
  <si>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>1. Доля детей в возрасте от 5 до 18 лет охваченных дополнительным образованием , %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</si>
  <si>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</si>
  <si>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</si>
  <si>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</si>
  <si>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</si>
  <si>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</si>
  <si>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</si>
  <si>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</si>
  <si>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</si>
  <si>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 xml:space="preserve">1. Доля населения Российской Федерации обеспеченного качественной питьевой водой из системы централизованного водоснабжения            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</si>
  <si>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</si>
  <si>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</si>
  <si>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</si>
  <si>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</si>
  <si>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</si>
  <si>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</si>
  <si>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</si>
  <si>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</si>
  <si>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</si>
  <si>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</si>
  <si>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</si>
  <si>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</si>
  <si>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</si>
  <si>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</si>
  <si>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</si>
  <si>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</si>
  <si>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</si>
  <si>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</si>
  <si>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</si>
  <si>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</si>
  <si>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</si>
  <si>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</si>
  <si>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</si>
  <si>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 xml:space="preserve">Пайвина С.Д. - заместитель директора департамента образования и молодежной политики Нефтеюганского района,                           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</si>
  <si>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</si>
  <si>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</si>
  <si>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</si>
  <si>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</si>
  <si>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</si>
  <si>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</si>
  <si>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</si>
  <si>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</si>
  <si>
    <t>0,006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</si>
  <si>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</si>
  <si>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</si>
  <si>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</si>
  <si>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37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</si>
  <si>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</si>
  <si>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</si>
  <si>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</si>
  <si>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</si>
  <si>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</si>
  <si>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</si>
  <si>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</si>
  <si>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</si>
  <si>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</si>
  <si>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</si>
  <si>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</si>
  <si>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</si>
  <si>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</si>
  <si>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r>
      <t xml:space="preserve">В 2023 году 12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</si>
  <si>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В сервисы федеральной информационно-сервисной платформы цифровой образовательной среды добавлены все общеобразовательные организации Нефтеюганского района.
</t>
  </si>
  <si>
    <t>-</t>
  </si>
  <si>
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По ФГИС «Моя школа» регистрация обучающихся начата в общеобразовательных организациях Нефтеюганского района.
</t>
  </si>
  <si>
    <t>100,0</t>
  </si>
  <si>
    <t>75,0</t>
  </si>
  <si>
    <t>55,0</t>
  </si>
  <si>
    <r>
      <t xml:space="preserve">В 2023 году оснащены 2 образовательных учреждения в сфере культуры. НРМБУ ДО "Детская музыкальная школа" гп.Пойковский и НРМБУ ДО "Детская школа искусств им.Г.С.Райшева" сп.Салым.  Оплачены договоры с ООО "Сервисная дистрибьюторская компания Аккорд"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rFont val="Times New Roman"/>
        <family val="1"/>
        <charset val="204"/>
      </rPr>
      <t>Показатель достигнут.</t>
    </r>
  </si>
  <si>
    <t>0,0059</t>
  </si>
  <si>
    <t>Информация о реализации региональных проектов, входящих в состав национальных проектов Российской
Федерации за сентябрь 2023 года</t>
  </si>
  <si>
    <t>Исполнение на 30.09.2023</t>
  </si>
  <si>
    <t xml:space="preserve">Исполнено на 30.09.2023
</t>
  </si>
  <si>
    <t>Исполнено на 
30.09.2023</t>
  </si>
  <si>
    <t xml:space="preserve">      Исполнение на 
30.09.2023</t>
  </si>
  <si>
    <t>Исполнено на 30.09.2023</t>
  </si>
  <si>
    <t>0,08</t>
  </si>
  <si>
    <t>На 30.09.2023 в центрах неприрывного повышения профессионального мастерства обучено 74 педагогических работника.</t>
  </si>
  <si>
    <t>87,0</t>
  </si>
  <si>
    <t>84,6</t>
  </si>
  <si>
    <t>На 01.10.2023 в проектных сменах, организуемых  Центром для одаренных детей - АУ ДО «Мастерская талантов «Сибириус»приняли участие 406 обучающихся Нефтеюганского района. Организована регистрация обучающихся в федерасьном проекте «Код будущего».</t>
  </si>
  <si>
    <t xml:space="preserve"> В сентябре 2023 года в Нефтеюганском районе ко Дню солидарности в борьбе с терроризмом прошел ряд мероприятий, посвященных трагическому событию, произошедшему в сентябре 2004 года в Беслане .</t>
  </si>
  <si>
    <t xml:space="preserve">В 2023 году планируется заселение квартир купленных в период 2020-2022 годов. На 30.09.2023 расселено 2 791,30 кв.м.  82 жилых помещений.
В гп.Пойковский планируется возмещение за изымаемое жилое помещение 10 собственникам на общую сумму                                     16 162 125,06 рублей.       
Заключено Соглашение о предоставлении субсидии местному бюджету из бюджета ХМАО – Югры №22-А/2023 от 21.04.2023.
Оплата июнь - ноябрь 2023 года.
 По состоянию на 30.09.2023 осуществлена выплата по 9 земельным участкам на сумму 14 167,02 тыс.рублей.
                          </t>
  </si>
  <si>
    <t>В 2023 году в Нефтеюганском районе планируется ввести 23 300 кв. м. жилья. Введено в эксплуатацию 19 583 кв.м. жилья, в том числе: 
- многоквартирные жилые дома 7 522 кв.м           (3 МКД);
- индивидуальные жилые дома 12 061 кв.м
(134 дома).</t>
  </si>
  <si>
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1. Здание Станции ВОС с АБК:
- Блок водоподготовки: монтаж технологических трубопроводов, гидроизоляция фильтров, отделочные работы, электромонтажные работы, монтаж оборудования.
- Здание АБК: устройство слаботочных систем, монтаж щитов управления.
2. Здание промывных вод. монтаж внутренних перегородок производственных и бытовых помещений, расстановка технологического оборудования, электромонтажные работы.                                                                                                        
3. Здание Насосной станции 2-подьема. Монтаж системы вентиляции, обвязка оборудования, монтаж трубопроводов, электромонтажные работы.
4.КНС и Сети напорной канализации. Выполнены работы по прокладке напорного канализационного коллектора (2514 м.пог.), установлена приемная емкость КНС и колодцы переключения.
5. КПП. Работы завершены, помещение готово к эксплуатации.
6. Внутриплощадочные сети водопровода и канализации: Выполнены работы по сетям в объеме 60% (оставшиеся 40 % будут выполнены после демонтажа, существующего ВОС и РЧВ в октябре 2023 года).
Ведутся работы по благоустройству: монтируется ограждение, готовится основание под проезды за зданием ВОС.
Ввод объекта в эксплуатацию планируется обеспечить в срок до 30 ноября 2023.
Строительная готовность: 62,5%.
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</si>
  <si>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 I5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</t>
  </si>
  <si>
    <r>
      <t xml:space="preserve">Соглашение о предоставлении субсидии местному бюджету ХМАО – Югры от 12.01.2023 № МСП15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предпринимательства". 
С 17.04.2023 по 12.05.2023 проведен прием документов на предоставление субсидий СМСП. 
17 субъектов МСП получили субъсидии.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</si>
  <si>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По состоянию на 30.09.2023 передано в аренду  86,67%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</si>
  <si>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На 01.01.2023 Перечень включал в себя 77 объектов.  
На 30.09.2023 Перечень включает в себя 127 объектов.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</si>
  <si>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Заявок на предоставление субсидии не поступило.
 По результатам проведения 2 этапа (03.07.2023 по 28.07.2023) предоставления финансовой поддержки  выплачена субсидия 1 субъекту МСП на возмещение части затрат на выплаты по передаче прав на франшизу.
</t>
    </r>
    <r>
      <rPr>
        <b/>
        <sz val="16"/>
        <rFont val="Times New Roman"/>
        <family val="1"/>
        <charset val="204"/>
      </rPr>
      <t>Мероприятие исполнено.</t>
    </r>
  </si>
  <si>
    <r>
      <t xml:space="preserve">Проведена уборка прибрежной территории в сп.Салым, с.Чеускино, сп.Лемпино, сп.Каркатеевы,сп.Усть-Юган, межселенной территории очищено 9,0 км. прибрежной полосы водных объектов.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</si>
  <si>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уборке прибрежной полосы водных объектов приняли участие 450 человек, количество собранного мусора 60,0 м3.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</si>
  <si>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2 246 человек.
</t>
    </r>
    <r>
      <rPr>
        <b/>
        <sz val="16.5"/>
        <rFont val="Times New Roman"/>
        <family val="1"/>
        <charset val="204"/>
      </rPr>
      <t>Показатель достигнут.</t>
    </r>
    <r>
      <rPr>
        <b/>
        <sz val="16"/>
        <rFont val="Times New Roman"/>
        <family val="1"/>
        <charset val="204"/>
      </rPr>
      <t xml:space="preserve">
</t>
    </r>
  </si>
  <si>
    <r>
      <t xml:space="preserve">100 % составляет доля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</si>
  <si>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 В сентябре в первом этапе Всероссийского грантового конкурса «Молоды душой», который направлен на поддержку волонтерских центров и социальных проектов, стали победителями 3 проекта Нефтеюганского района, заявленные в направлении «Социальные проекты». В рамках реализации проекта «Серебряное волонтерство - активное долголетие», получившего грантовую поддержку Губернатора Ханты-Мансийского автономного округа - Югры, волонтеры серебряного возраста Нефтеюганского района проходят обучающую стажировку в городе Тобольск. Стартовала районная акция «Внуки рядом» ко Дню пожилого человека. Волонтеры рисуют плакаты и открытки и дарят их пожилым людям.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</si>
  <si>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</si>
  <si>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Поисковое движение «Красноармеец» реализуют проекты «Передвижной модульный музей «Подвиг. Память. Бессмертие» и «Архивный десант 2.0». Командир поискового отряда «Красноармеец» награжден Знаком отличия II степени.
В общеобразовательных организациях проводились встречи с героями и их родственниками Великой Отечественной войны, специальной военной операции. 
В рамках муниципального грантового конкурса «Конкурс молодежных инициатив» было поддержано 3 проекта в номинации «Патриотическое воспитание». В детском саду «Теремок» состоялось открытие сквера памяти «Пока мы помним прошлое, у нас есть будущее» в рамках движения «Волонтеры Победы».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</si>
  <si>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</si>
  <si>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54,2 % 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</si>
  <si>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целях внедрения целевой модели регионального роекта «Цифровая образовательная среда» согласно дорожной карты обновление материально - технической базы в образовательных организациях пройдет в 3 кватрале 2023 года. (приказ ДОиН ХМАО-Югры от 29.11.2022 № 10-П-2703). Оборудование поставлено.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</si>
  <si>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18.10.2022 заключен МК с ИП Петроченко на сумму 7551,67687 тыс.рублей на выполнение работ по благоустройству общественной территории парк «Зеленый остров» в сп.Куть-Ях 2 этап. Срок выполнения работ с 01.01.2023 по 30.09.2023. 
 На сегоднящний день проводятся работы  по вертикальной планировки: разработка грунта, отсыпка песком.   
Кассовый расход составил 7 551,68 тыс. рублей, из них:  
- федеральный бюджет 2 356,10 тыс. рублей;
- окружной бюджет 3 685,24 тыс. рублей;
- местный бюджет 1 510,34 тыс. рублей.      
27.03.2023 заключен контракт с ИП Петроченко на сумму 500,32 тыс. рублей на приобретение парковой информационной  Арки для парка «Зеленый остров». 
Арка для парка «Зеленый остров» доставлена 30.06.2023. Готовность объекта 100%.  
</t>
    </r>
    <r>
      <rPr>
        <b/>
        <sz val="16"/>
        <rFont val="Times New Roman"/>
        <family val="1"/>
        <charset val="204"/>
      </rPr>
      <t xml:space="preserve">Показатель достигнут.   </t>
    </r>
    <r>
      <rPr>
        <sz val="16"/>
        <rFont val="Times New Roman"/>
        <family val="1"/>
        <charset val="204"/>
      </rPr>
      <t xml:space="preserve">                             </t>
    </r>
  </si>
  <si>
    <t>На 01.10.2023 дополнительными общеобразовательными программами охвачено 5 553  человек (по данным Автоматизированной информационной системы «Персонифицированное дополнительное образование») или  75,7% от численности детей в возрасте от 5 до 18 лет проживающих в Нефтеганском районе.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</si>
  <si>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"IT-куб», %</t>
  </si>
  <si>
    <t>На 01.10.2023 в открытых онлайн-уроках, реализуемых с учетом опыта цикла открытых уроков «ПроеКТОриЯ», направленных на раннюю профориентацию в отчетном периоде приняли участие 470 обучающихся, что составляет 16,0% обучающихся охваченных мероприятиями, направленными на раннюю профессиональную ориентацию.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</si>
</sst>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  <numFmt numFmtId="176" formatCode="#,##0.0000_ ;\-#,##0.0000\ "/>
  </numFmts>
  <fonts count="10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b/>
      <sz val="1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top" wrapText="1"/>
    </xf>
    <xf numFmtId="170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167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166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left"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17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top"/>
    </xf>
    <xf numFmtId="167" fontId="1" fillId="2" borderId="6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1" xfId="0" applyNumberFormat="1" applyFont="1" applyFill="1" applyBorder="1" applyAlignment="1">
      <alignment horizontal="left" vertical="top" wrapText="1"/>
    </xf>
    <xf numFmtId="169" fontId="1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view="pageBreakPreview" zoomScale="62" zoomScaleNormal="62" zoomScaleSheetLayoutView="62" zoomScalePageLayoutView="50" workbookViewId="0">
      <selection activeCell="C11" sqref="C11:C15"/>
    </sheetView>
  </sheetViews>
  <sheetFormatPr defaultColWidth="9.140625" defaultRowHeight="15.75" x14ac:dyDescent="0.25"/>
  <cols>
    <col min="1" max="1" width="7.28515625" style="17" customWidth="1"/>
    <col min="2" max="2" width="25.140625" style="20" customWidth="1"/>
    <col min="3" max="3" width="32.42578125" style="17" customWidth="1"/>
    <col min="4" max="4" width="18.28515625" style="17" customWidth="1"/>
    <col min="5" max="5" width="19.85546875" style="17" customWidth="1"/>
    <col min="6" max="6" width="21.42578125" style="17" customWidth="1"/>
    <col min="7" max="7" width="21.140625" style="17" customWidth="1"/>
    <col min="8" max="8" width="22.28515625" style="17" customWidth="1"/>
    <col min="9" max="9" width="20" style="17" customWidth="1"/>
    <col min="10" max="10" width="50" style="17" customWidth="1"/>
    <col min="11" max="11" width="29.85546875" style="17" customWidth="1"/>
    <col min="12" max="12" width="32.7109375" style="17" customWidth="1"/>
    <col min="13" max="16384" width="9.140625" style="8"/>
  </cols>
  <sheetData>
    <row r="1" spans="1:13" ht="51.75" customHeight="1" x14ac:dyDescent="0.25">
      <c r="A1" s="155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57" t="s">
        <v>0</v>
      </c>
      <c r="B3" s="159" t="s">
        <v>1</v>
      </c>
      <c r="C3" s="159" t="s">
        <v>2</v>
      </c>
      <c r="D3" s="159"/>
      <c r="E3" s="159"/>
      <c r="F3" s="159" t="s">
        <v>3</v>
      </c>
      <c r="G3" s="159" t="s">
        <v>4</v>
      </c>
      <c r="H3" s="159"/>
      <c r="I3" s="159"/>
      <c r="J3" s="159" t="s">
        <v>5</v>
      </c>
      <c r="K3" s="159" t="s">
        <v>6</v>
      </c>
      <c r="L3" s="160" t="s">
        <v>7</v>
      </c>
    </row>
    <row r="4" spans="1:13" ht="95.25" customHeight="1" x14ac:dyDescent="0.25">
      <c r="A4" s="158"/>
      <c r="B4" s="149"/>
      <c r="C4" s="60" t="s">
        <v>8</v>
      </c>
      <c r="D4" s="60" t="s">
        <v>60</v>
      </c>
      <c r="E4" s="60" t="s">
        <v>113</v>
      </c>
      <c r="F4" s="149"/>
      <c r="G4" s="60" t="s">
        <v>61</v>
      </c>
      <c r="H4" s="12" t="s">
        <v>114</v>
      </c>
      <c r="I4" s="12" t="s">
        <v>9</v>
      </c>
      <c r="J4" s="149"/>
      <c r="K4" s="149"/>
      <c r="L4" s="161"/>
    </row>
    <row r="5" spans="1:13" ht="20.25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</row>
    <row r="6" spans="1:13" ht="28.5" customHeight="1" x14ac:dyDescent="0.25">
      <c r="A6" s="149" t="s">
        <v>16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3" ht="69" customHeight="1" x14ac:dyDescent="0.25">
      <c r="A7" s="144">
        <v>1</v>
      </c>
      <c r="B7" s="144" t="s">
        <v>91</v>
      </c>
      <c r="C7" s="145" t="s">
        <v>77</v>
      </c>
      <c r="D7" s="151">
        <v>100</v>
      </c>
      <c r="E7" s="151">
        <v>100</v>
      </c>
      <c r="F7" s="152" t="s">
        <v>13</v>
      </c>
      <c r="G7" s="16" t="s">
        <v>105</v>
      </c>
      <c r="H7" s="16" t="s">
        <v>105</v>
      </c>
      <c r="I7" s="16" t="s">
        <v>105</v>
      </c>
      <c r="J7" s="154" t="s">
        <v>139</v>
      </c>
      <c r="K7" s="143" t="s">
        <v>20</v>
      </c>
      <c r="L7" s="143" t="s">
        <v>78</v>
      </c>
    </row>
    <row r="8" spans="1:13" ht="76.5" hidden="1" customHeight="1" x14ac:dyDescent="0.25">
      <c r="A8" s="144"/>
      <c r="B8" s="144"/>
      <c r="C8" s="150"/>
      <c r="D8" s="151"/>
      <c r="E8" s="151"/>
      <c r="F8" s="153"/>
      <c r="G8" s="16" t="s">
        <v>25</v>
      </c>
      <c r="H8" s="16" t="s">
        <v>25</v>
      </c>
      <c r="I8" s="16" t="s">
        <v>25</v>
      </c>
      <c r="J8" s="150"/>
      <c r="K8" s="143"/>
      <c r="L8" s="143"/>
    </row>
    <row r="9" spans="1:13" ht="48.75" customHeight="1" x14ac:dyDescent="0.25">
      <c r="A9" s="144"/>
      <c r="B9" s="144"/>
      <c r="C9" s="150"/>
      <c r="D9" s="151"/>
      <c r="E9" s="151"/>
      <c r="F9" s="7" t="s">
        <v>14</v>
      </c>
      <c r="G9" s="16" t="s">
        <v>105</v>
      </c>
      <c r="H9" s="16" t="s">
        <v>105</v>
      </c>
      <c r="I9" s="16" t="s">
        <v>105</v>
      </c>
      <c r="J9" s="150"/>
      <c r="K9" s="143"/>
      <c r="L9" s="143"/>
    </row>
    <row r="10" spans="1:13" ht="40.5" customHeight="1" x14ac:dyDescent="0.25">
      <c r="A10" s="144"/>
      <c r="B10" s="144"/>
      <c r="C10" s="150"/>
      <c r="D10" s="151"/>
      <c r="E10" s="151"/>
      <c r="F10" s="7" t="s">
        <v>15</v>
      </c>
      <c r="G10" s="16" t="s">
        <v>105</v>
      </c>
      <c r="H10" s="16" t="s">
        <v>105</v>
      </c>
      <c r="I10" s="16" t="s">
        <v>105</v>
      </c>
      <c r="J10" s="150"/>
      <c r="K10" s="143"/>
      <c r="L10" s="143"/>
    </row>
    <row r="11" spans="1:13" ht="42" customHeight="1" x14ac:dyDescent="0.25">
      <c r="A11" s="144">
        <v>2</v>
      </c>
      <c r="B11" s="144" t="s">
        <v>90</v>
      </c>
      <c r="C11" s="145" t="s">
        <v>44</v>
      </c>
      <c r="D11" s="146">
        <v>53.3</v>
      </c>
      <c r="E11" s="147">
        <v>54.2</v>
      </c>
      <c r="F11" s="2" t="s">
        <v>11</v>
      </c>
      <c r="G11" s="16" t="s">
        <v>105</v>
      </c>
      <c r="H11" s="16" t="s">
        <v>105</v>
      </c>
      <c r="I11" s="16" t="s">
        <v>105</v>
      </c>
      <c r="J11" s="148" t="s">
        <v>140</v>
      </c>
      <c r="K11" s="143" t="s">
        <v>20</v>
      </c>
      <c r="L11" s="143" t="s">
        <v>51</v>
      </c>
      <c r="M11" s="17"/>
    </row>
    <row r="12" spans="1:13" ht="45.75" customHeight="1" x14ac:dyDescent="0.25">
      <c r="A12" s="144"/>
      <c r="B12" s="144"/>
      <c r="C12" s="145"/>
      <c r="D12" s="146"/>
      <c r="E12" s="147"/>
      <c r="F12" s="7" t="s">
        <v>12</v>
      </c>
      <c r="G12" s="16" t="s">
        <v>105</v>
      </c>
      <c r="H12" s="16" t="s">
        <v>105</v>
      </c>
      <c r="I12" s="16" t="s">
        <v>105</v>
      </c>
      <c r="J12" s="148"/>
      <c r="K12" s="143"/>
      <c r="L12" s="143"/>
      <c r="M12" s="17"/>
    </row>
    <row r="13" spans="1:13" ht="63.75" customHeight="1" x14ac:dyDescent="0.25">
      <c r="A13" s="144"/>
      <c r="B13" s="144"/>
      <c r="C13" s="145"/>
      <c r="D13" s="146"/>
      <c r="E13" s="147"/>
      <c r="F13" s="7" t="s">
        <v>13</v>
      </c>
      <c r="G13" s="16" t="s">
        <v>105</v>
      </c>
      <c r="H13" s="16" t="s">
        <v>105</v>
      </c>
      <c r="I13" s="16" t="s">
        <v>105</v>
      </c>
      <c r="J13" s="148"/>
      <c r="K13" s="143"/>
      <c r="L13" s="143"/>
      <c r="M13" s="17"/>
    </row>
    <row r="14" spans="1:13" ht="44.25" customHeight="1" x14ac:dyDescent="0.25">
      <c r="A14" s="144"/>
      <c r="B14" s="144"/>
      <c r="C14" s="145"/>
      <c r="D14" s="146"/>
      <c r="E14" s="147"/>
      <c r="F14" s="7" t="s">
        <v>14</v>
      </c>
      <c r="G14" s="16" t="s">
        <v>105</v>
      </c>
      <c r="H14" s="16" t="s">
        <v>105</v>
      </c>
      <c r="I14" s="16" t="s">
        <v>105</v>
      </c>
      <c r="J14" s="148"/>
      <c r="K14" s="143"/>
      <c r="L14" s="143"/>
      <c r="M14" s="17"/>
    </row>
    <row r="15" spans="1:13" ht="48.75" customHeight="1" x14ac:dyDescent="0.25">
      <c r="A15" s="144"/>
      <c r="B15" s="144"/>
      <c r="C15" s="145"/>
      <c r="D15" s="146"/>
      <c r="E15" s="147"/>
      <c r="F15" s="7" t="s">
        <v>15</v>
      </c>
      <c r="G15" s="16" t="s">
        <v>105</v>
      </c>
      <c r="H15" s="16" t="s">
        <v>105</v>
      </c>
      <c r="I15" s="16" t="s">
        <v>105</v>
      </c>
      <c r="J15" s="148"/>
      <c r="K15" s="143"/>
      <c r="L15" s="143"/>
      <c r="M15" s="17"/>
    </row>
    <row r="16" spans="1:13" ht="30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42"/>
      <c r="B17" s="142"/>
      <c r="C17" s="142"/>
      <c r="D17" s="142"/>
      <c r="E17" s="142"/>
      <c r="F17" s="142"/>
      <c r="G17" s="142"/>
      <c r="H17" s="142"/>
      <c r="I17" s="18"/>
      <c r="J17" s="18"/>
      <c r="K17" s="18"/>
      <c r="L17" s="18"/>
    </row>
    <row r="18" spans="1:12" x14ac:dyDescent="0.25">
      <c r="A18" s="142"/>
      <c r="B18" s="142"/>
      <c r="C18" s="142"/>
      <c r="D18" s="142"/>
      <c r="E18" s="142"/>
      <c r="F18" s="142"/>
      <c r="G18" s="142"/>
      <c r="H18" s="142"/>
      <c r="I18" s="18"/>
      <c r="J18" s="18"/>
      <c r="K18" s="18"/>
      <c r="L18" s="18"/>
    </row>
    <row r="19" spans="1:12" x14ac:dyDescent="0.25">
      <c r="A19" s="142"/>
      <c r="B19" s="142"/>
      <c r="C19" s="142"/>
      <c r="D19" s="142"/>
      <c r="E19" s="142"/>
      <c r="F19" s="142"/>
      <c r="G19" s="142"/>
      <c r="H19" s="142"/>
      <c r="I19" s="18"/>
      <c r="J19" s="18"/>
      <c r="K19" s="18"/>
      <c r="L19" s="18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49"/>
  <sheetViews>
    <sheetView showGridLines="0" tabSelected="1" showWhiteSpace="0" view="pageBreakPreview" topLeftCell="A7" zoomScale="60" zoomScaleNormal="60" zoomScalePageLayoutView="50" workbookViewId="0">
      <selection activeCell="J35" sqref="J35:J36"/>
    </sheetView>
  </sheetViews>
  <sheetFormatPr defaultColWidth="9.140625" defaultRowHeight="20.25" x14ac:dyDescent="0.3"/>
  <cols>
    <col min="1" max="1" width="7.42578125" style="24" customWidth="1"/>
    <col min="2" max="2" width="26.7109375" style="23" customWidth="1"/>
    <col min="3" max="3" width="38.28515625" style="24" customWidth="1"/>
    <col min="4" max="4" width="28.5703125" style="24" customWidth="1"/>
    <col min="5" max="6" width="28.140625" style="24" customWidth="1"/>
    <col min="7" max="7" width="22.85546875" style="24" customWidth="1"/>
    <col min="8" max="8" width="19" style="25" customWidth="1"/>
    <col min="9" max="9" width="14" style="24" customWidth="1"/>
    <col min="10" max="10" width="91.28515625" style="26" customWidth="1"/>
    <col min="11" max="11" width="28.7109375" style="24" customWidth="1"/>
    <col min="12" max="12" width="28.5703125" style="24" customWidth="1"/>
    <col min="13" max="16384" width="9.140625" style="21"/>
  </cols>
  <sheetData>
    <row r="1" spans="1:12" ht="44.25" customHeight="1" x14ac:dyDescent="0.3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6.5" customHeight="1" thickBot="1" x14ac:dyDescent="0.35">
      <c r="A2" s="22"/>
    </row>
    <row r="3" spans="1:12" ht="33" customHeight="1" x14ac:dyDescent="0.3">
      <c r="A3" s="157" t="s">
        <v>0</v>
      </c>
      <c r="B3" s="159" t="s">
        <v>1</v>
      </c>
      <c r="C3" s="159" t="s">
        <v>2</v>
      </c>
      <c r="D3" s="159"/>
      <c r="E3" s="159"/>
      <c r="F3" s="159" t="s">
        <v>4</v>
      </c>
      <c r="G3" s="159"/>
      <c r="H3" s="159"/>
      <c r="I3" s="159"/>
      <c r="J3" s="187" t="s">
        <v>5</v>
      </c>
      <c r="K3" s="159" t="s">
        <v>6</v>
      </c>
      <c r="L3" s="160" t="s">
        <v>7</v>
      </c>
    </row>
    <row r="4" spans="1:12" ht="84.75" customHeight="1" x14ac:dyDescent="0.3">
      <c r="A4" s="158"/>
      <c r="B4" s="149"/>
      <c r="C4" s="60" t="s">
        <v>8</v>
      </c>
      <c r="D4" s="60" t="s">
        <v>60</v>
      </c>
      <c r="E4" s="60" t="s">
        <v>113</v>
      </c>
      <c r="F4" s="60" t="s">
        <v>3</v>
      </c>
      <c r="G4" s="60" t="s">
        <v>61</v>
      </c>
      <c r="H4" s="60" t="s">
        <v>115</v>
      </c>
      <c r="I4" s="60" t="s">
        <v>9</v>
      </c>
      <c r="J4" s="188"/>
      <c r="K4" s="149"/>
      <c r="L4" s="161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53</v>
      </c>
      <c r="K5" s="1">
        <v>11</v>
      </c>
      <c r="L5" s="6">
        <v>12</v>
      </c>
    </row>
    <row r="6" spans="1:12" s="24" customFormat="1" ht="42.75" customHeight="1" x14ac:dyDescent="0.3">
      <c r="A6" s="158" t="s">
        <v>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61"/>
    </row>
    <row r="7" spans="1:12" s="24" customFormat="1" ht="40.5" customHeight="1" x14ac:dyDescent="0.3">
      <c r="A7" s="185">
        <v>1</v>
      </c>
      <c r="B7" s="144" t="s">
        <v>21</v>
      </c>
      <c r="C7" s="154" t="s">
        <v>38</v>
      </c>
      <c r="D7" s="190">
        <v>46.4</v>
      </c>
      <c r="E7" s="189">
        <v>29</v>
      </c>
      <c r="F7" s="2" t="s">
        <v>11</v>
      </c>
      <c r="G7" s="105" t="s">
        <v>105</v>
      </c>
      <c r="H7" s="106" t="s">
        <v>105</v>
      </c>
      <c r="I7" s="107" t="s">
        <v>105</v>
      </c>
      <c r="J7" s="152" t="s">
        <v>119</v>
      </c>
      <c r="K7" s="143" t="s">
        <v>80</v>
      </c>
      <c r="L7" s="169" t="s">
        <v>76</v>
      </c>
    </row>
    <row r="8" spans="1:12" s="24" customFormat="1" ht="45.75" customHeight="1" x14ac:dyDescent="0.3">
      <c r="A8" s="185"/>
      <c r="B8" s="144"/>
      <c r="C8" s="154"/>
      <c r="D8" s="190"/>
      <c r="E8" s="189"/>
      <c r="F8" s="7" t="s">
        <v>12</v>
      </c>
      <c r="G8" s="108" t="s">
        <v>105</v>
      </c>
      <c r="H8" s="109" t="s">
        <v>105</v>
      </c>
      <c r="I8" s="110" t="s">
        <v>105</v>
      </c>
      <c r="J8" s="152"/>
      <c r="K8" s="143"/>
      <c r="L8" s="169"/>
    </row>
    <row r="9" spans="1:12" s="24" customFormat="1" ht="66" customHeight="1" x14ac:dyDescent="0.3">
      <c r="A9" s="185"/>
      <c r="B9" s="144"/>
      <c r="C9" s="154"/>
      <c r="D9" s="190"/>
      <c r="E9" s="189"/>
      <c r="F9" s="7" t="s">
        <v>13</v>
      </c>
      <c r="G9" s="108" t="s">
        <v>105</v>
      </c>
      <c r="H9" s="111" t="s">
        <v>105</v>
      </c>
      <c r="I9" s="112" t="s">
        <v>105</v>
      </c>
      <c r="J9" s="152"/>
      <c r="K9" s="143"/>
      <c r="L9" s="169"/>
    </row>
    <row r="10" spans="1:12" s="24" customFormat="1" ht="48" customHeight="1" x14ac:dyDescent="0.3">
      <c r="A10" s="185"/>
      <c r="B10" s="144"/>
      <c r="C10" s="154"/>
      <c r="D10" s="190"/>
      <c r="E10" s="189"/>
      <c r="F10" s="7" t="s">
        <v>14</v>
      </c>
      <c r="G10" s="108" t="s">
        <v>105</v>
      </c>
      <c r="H10" s="113" t="s">
        <v>105</v>
      </c>
      <c r="I10" s="114" t="s">
        <v>105</v>
      </c>
      <c r="J10" s="152"/>
      <c r="K10" s="143"/>
      <c r="L10" s="169"/>
    </row>
    <row r="11" spans="1:12" s="24" customFormat="1" ht="51.75" customHeight="1" x14ac:dyDescent="0.3">
      <c r="A11" s="185"/>
      <c r="B11" s="144"/>
      <c r="C11" s="154"/>
      <c r="D11" s="190"/>
      <c r="E11" s="189"/>
      <c r="F11" s="7" t="s">
        <v>15</v>
      </c>
      <c r="G11" s="108" t="s">
        <v>105</v>
      </c>
      <c r="H11" s="115" t="s">
        <v>105</v>
      </c>
      <c r="I11" s="115" t="s">
        <v>105</v>
      </c>
      <c r="J11" s="152"/>
      <c r="K11" s="143"/>
      <c r="L11" s="169"/>
    </row>
    <row r="12" spans="1:12" ht="183.75" customHeight="1" x14ac:dyDescent="0.3">
      <c r="A12" s="185">
        <v>2</v>
      </c>
      <c r="B12" s="144" t="s">
        <v>22</v>
      </c>
      <c r="C12" s="72" t="s">
        <v>43</v>
      </c>
      <c r="D12" s="115">
        <v>87</v>
      </c>
      <c r="E12" s="116">
        <v>75.7</v>
      </c>
      <c r="F12" s="2" t="s">
        <v>11</v>
      </c>
      <c r="G12" s="117" t="s">
        <v>105</v>
      </c>
      <c r="H12" s="118" t="s">
        <v>105</v>
      </c>
      <c r="I12" s="119" t="s">
        <v>105</v>
      </c>
      <c r="J12" s="72" t="s">
        <v>143</v>
      </c>
      <c r="K12" s="143" t="s">
        <v>81</v>
      </c>
      <c r="L12" s="169" t="s">
        <v>36</v>
      </c>
    </row>
    <row r="13" spans="1:12" ht="195" customHeight="1" x14ac:dyDescent="0.3">
      <c r="A13" s="185"/>
      <c r="B13" s="144"/>
      <c r="C13" s="72" t="s">
        <v>144</v>
      </c>
      <c r="D13" s="120">
        <v>8</v>
      </c>
      <c r="E13" s="116">
        <v>7.3</v>
      </c>
      <c r="F13" s="7" t="s">
        <v>12</v>
      </c>
      <c r="G13" s="117" t="s">
        <v>105</v>
      </c>
      <c r="H13" s="121" t="s">
        <v>105</v>
      </c>
      <c r="I13" s="122" t="s">
        <v>105</v>
      </c>
      <c r="J13" s="72" t="s">
        <v>122</v>
      </c>
      <c r="K13" s="143"/>
      <c r="L13" s="169"/>
    </row>
    <row r="14" spans="1:12" ht="65.25" customHeight="1" x14ac:dyDescent="0.3">
      <c r="A14" s="185"/>
      <c r="B14" s="144"/>
      <c r="C14" s="154" t="s">
        <v>66</v>
      </c>
      <c r="D14" s="162" t="s">
        <v>89</v>
      </c>
      <c r="E14" s="173">
        <v>16</v>
      </c>
      <c r="F14" s="7" t="s">
        <v>13</v>
      </c>
      <c r="G14" s="108" t="s">
        <v>105</v>
      </c>
      <c r="H14" s="123" t="s">
        <v>105</v>
      </c>
      <c r="I14" s="115" t="s">
        <v>105</v>
      </c>
      <c r="J14" s="154" t="s">
        <v>145</v>
      </c>
      <c r="K14" s="143"/>
      <c r="L14" s="169"/>
    </row>
    <row r="15" spans="1:12" ht="46.5" customHeight="1" x14ac:dyDescent="0.3">
      <c r="A15" s="185"/>
      <c r="B15" s="144"/>
      <c r="C15" s="154"/>
      <c r="D15" s="162"/>
      <c r="E15" s="173"/>
      <c r="F15" s="7" t="s">
        <v>14</v>
      </c>
      <c r="G15" s="108" t="s">
        <v>105</v>
      </c>
      <c r="H15" s="123" t="s">
        <v>105</v>
      </c>
      <c r="I15" s="115" t="s">
        <v>105</v>
      </c>
      <c r="J15" s="154"/>
      <c r="K15" s="143"/>
      <c r="L15" s="169"/>
    </row>
    <row r="16" spans="1:12" ht="119.25" customHeight="1" x14ac:dyDescent="0.3">
      <c r="A16" s="185"/>
      <c r="B16" s="144"/>
      <c r="C16" s="154"/>
      <c r="D16" s="162"/>
      <c r="E16" s="173"/>
      <c r="F16" s="7" t="s">
        <v>15</v>
      </c>
      <c r="G16" s="124" t="s">
        <v>105</v>
      </c>
      <c r="H16" s="115" t="s">
        <v>105</v>
      </c>
      <c r="I16" s="115" t="s">
        <v>105</v>
      </c>
      <c r="J16" s="154"/>
      <c r="K16" s="143"/>
      <c r="L16" s="169"/>
    </row>
    <row r="17" spans="1:12" s="24" customFormat="1" ht="164.25" customHeight="1" x14ac:dyDescent="0.3">
      <c r="A17" s="185">
        <v>3</v>
      </c>
      <c r="B17" s="144" t="s">
        <v>23</v>
      </c>
      <c r="C17" s="72" t="s">
        <v>39</v>
      </c>
      <c r="D17" s="124">
        <v>53.85</v>
      </c>
      <c r="E17" s="123">
        <v>53.85</v>
      </c>
      <c r="F17" s="2" t="s">
        <v>11</v>
      </c>
      <c r="G17" s="105" t="s">
        <v>105</v>
      </c>
      <c r="H17" s="105" t="s">
        <v>105</v>
      </c>
      <c r="I17" s="125" t="s">
        <v>105</v>
      </c>
      <c r="J17" s="72" t="s">
        <v>141</v>
      </c>
      <c r="K17" s="57" t="s">
        <v>80</v>
      </c>
      <c r="L17" s="57" t="s">
        <v>37</v>
      </c>
    </row>
    <row r="18" spans="1:12" s="24" customFormat="1" ht="244.5" customHeight="1" x14ac:dyDescent="0.3">
      <c r="A18" s="185"/>
      <c r="B18" s="144"/>
      <c r="C18" s="72" t="s">
        <v>68</v>
      </c>
      <c r="D18" s="126" t="s">
        <v>109</v>
      </c>
      <c r="E18" s="127">
        <v>66</v>
      </c>
      <c r="F18" s="7" t="s">
        <v>12</v>
      </c>
      <c r="G18" s="108" t="s">
        <v>105</v>
      </c>
      <c r="H18" s="128" t="s">
        <v>105</v>
      </c>
      <c r="I18" s="110" t="s">
        <v>105</v>
      </c>
      <c r="J18" s="72" t="s">
        <v>106</v>
      </c>
      <c r="K18" s="45"/>
      <c r="L18" s="45"/>
    </row>
    <row r="19" spans="1:12" s="27" customFormat="1" ht="69.75" customHeight="1" x14ac:dyDescent="0.3">
      <c r="A19" s="185"/>
      <c r="B19" s="144"/>
      <c r="C19" s="154" t="s">
        <v>40</v>
      </c>
      <c r="D19" s="162" t="s">
        <v>108</v>
      </c>
      <c r="E19" s="172" t="s">
        <v>120</v>
      </c>
      <c r="F19" s="7" t="s">
        <v>13</v>
      </c>
      <c r="G19" s="108" t="s">
        <v>105</v>
      </c>
      <c r="H19" s="128" t="s">
        <v>105</v>
      </c>
      <c r="I19" s="110" t="s">
        <v>105</v>
      </c>
      <c r="J19" s="174" t="s">
        <v>84</v>
      </c>
      <c r="K19" s="163"/>
      <c r="L19" s="179"/>
    </row>
    <row r="20" spans="1:12" s="24" customFormat="1" ht="48" customHeight="1" x14ac:dyDescent="0.3">
      <c r="A20" s="185"/>
      <c r="B20" s="144"/>
      <c r="C20" s="154"/>
      <c r="D20" s="162"/>
      <c r="E20" s="172"/>
      <c r="F20" s="7" t="s">
        <v>14</v>
      </c>
      <c r="G20" s="108" t="s">
        <v>105</v>
      </c>
      <c r="H20" s="108" t="s">
        <v>105</v>
      </c>
      <c r="I20" s="110" t="s">
        <v>105</v>
      </c>
      <c r="J20" s="175"/>
      <c r="K20" s="164"/>
      <c r="L20" s="181"/>
    </row>
    <row r="21" spans="1:12" s="24" customFormat="1" ht="28.5" customHeight="1" x14ac:dyDescent="0.3">
      <c r="A21" s="185"/>
      <c r="B21" s="144"/>
      <c r="C21" s="154"/>
      <c r="D21" s="162"/>
      <c r="E21" s="172"/>
      <c r="F21" s="3" t="s">
        <v>15</v>
      </c>
      <c r="G21" s="108" t="s">
        <v>105</v>
      </c>
      <c r="H21" s="108" t="s">
        <v>105</v>
      </c>
      <c r="I21" s="110" t="s">
        <v>105</v>
      </c>
      <c r="J21" s="176"/>
      <c r="K21" s="165"/>
      <c r="L21" s="182"/>
    </row>
    <row r="22" spans="1:12" s="24" customFormat="1" ht="284.25" customHeight="1" x14ac:dyDescent="0.3">
      <c r="A22" s="185"/>
      <c r="B22" s="144"/>
      <c r="C22" s="72" t="s">
        <v>67</v>
      </c>
      <c r="D22" s="126" t="s">
        <v>107</v>
      </c>
      <c r="E22" s="129" t="s">
        <v>121</v>
      </c>
      <c r="F22" s="3"/>
      <c r="G22" s="108" t="s">
        <v>105</v>
      </c>
      <c r="H22" s="108" t="s">
        <v>105</v>
      </c>
      <c r="I22" s="110" t="s">
        <v>105</v>
      </c>
      <c r="J22" s="72" t="s">
        <v>104</v>
      </c>
      <c r="K22" s="45"/>
      <c r="L22" s="130"/>
    </row>
    <row r="23" spans="1:12" ht="33.75" customHeight="1" x14ac:dyDescent="0.3">
      <c r="A23" s="185">
        <v>4</v>
      </c>
      <c r="B23" s="144" t="s">
        <v>24</v>
      </c>
      <c r="C23" s="154" t="s">
        <v>41</v>
      </c>
      <c r="D23" s="162" t="s">
        <v>111</v>
      </c>
      <c r="E23" s="162" t="s">
        <v>85</v>
      </c>
      <c r="F23" s="213" t="s">
        <v>11</v>
      </c>
      <c r="G23" s="168" t="s">
        <v>105</v>
      </c>
      <c r="H23" s="167" t="s">
        <v>105</v>
      </c>
      <c r="I23" s="166" t="s">
        <v>105</v>
      </c>
      <c r="J23" s="154" t="s">
        <v>136</v>
      </c>
      <c r="K23" s="143" t="s">
        <v>82</v>
      </c>
      <c r="L23" s="169" t="s">
        <v>83</v>
      </c>
    </row>
    <row r="24" spans="1:12" ht="22.5" customHeight="1" x14ac:dyDescent="0.3">
      <c r="A24" s="185"/>
      <c r="B24" s="144"/>
      <c r="C24" s="154"/>
      <c r="D24" s="162"/>
      <c r="E24" s="162"/>
      <c r="F24" s="213"/>
      <c r="G24" s="168"/>
      <c r="H24" s="167"/>
      <c r="I24" s="166"/>
      <c r="J24" s="154"/>
      <c r="K24" s="143"/>
      <c r="L24" s="169"/>
    </row>
    <row r="25" spans="1:12" ht="58.5" customHeight="1" x14ac:dyDescent="0.3">
      <c r="A25" s="185"/>
      <c r="B25" s="144"/>
      <c r="C25" s="154"/>
      <c r="D25" s="162"/>
      <c r="E25" s="162"/>
      <c r="F25" s="7" t="s">
        <v>12</v>
      </c>
      <c r="G25" s="108" t="s">
        <v>105</v>
      </c>
      <c r="H25" s="131" t="s">
        <v>105</v>
      </c>
      <c r="I25" s="110" t="s">
        <v>105</v>
      </c>
      <c r="J25" s="154"/>
      <c r="K25" s="143"/>
      <c r="L25" s="169"/>
    </row>
    <row r="26" spans="1:12" ht="78" customHeight="1" x14ac:dyDescent="0.3">
      <c r="A26" s="185"/>
      <c r="B26" s="144"/>
      <c r="C26" s="154"/>
      <c r="D26" s="162"/>
      <c r="E26" s="162"/>
      <c r="F26" s="7" t="s">
        <v>13</v>
      </c>
      <c r="G26" s="108" t="s">
        <v>105</v>
      </c>
      <c r="H26" s="132" t="s">
        <v>105</v>
      </c>
      <c r="I26" s="115" t="s">
        <v>105</v>
      </c>
      <c r="J26" s="154"/>
      <c r="K26" s="143"/>
      <c r="L26" s="169"/>
    </row>
    <row r="27" spans="1:12" ht="33.75" customHeight="1" x14ac:dyDescent="0.3">
      <c r="A27" s="185"/>
      <c r="B27" s="144"/>
      <c r="C27" s="154"/>
      <c r="D27" s="162"/>
      <c r="E27" s="162"/>
      <c r="F27" s="7" t="s">
        <v>14</v>
      </c>
      <c r="G27" s="108" t="s">
        <v>105</v>
      </c>
      <c r="H27" s="123" t="s">
        <v>105</v>
      </c>
      <c r="I27" s="116" t="s">
        <v>105</v>
      </c>
      <c r="J27" s="154"/>
      <c r="K27" s="143"/>
      <c r="L27" s="169"/>
    </row>
    <row r="28" spans="1:12" ht="144" customHeight="1" x14ac:dyDescent="0.3">
      <c r="A28" s="185"/>
      <c r="B28" s="144"/>
      <c r="C28" s="154"/>
      <c r="D28" s="162"/>
      <c r="E28" s="162"/>
      <c r="F28" s="7" t="s">
        <v>15</v>
      </c>
      <c r="G28" s="108" t="s">
        <v>105</v>
      </c>
      <c r="H28" s="108" t="s">
        <v>105</v>
      </c>
      <c r="I28" s="110" t="s">
        <v>105</v>
      </c>
      <c r="J28" s="154"/>
      <c r="K28" s="143"/>
      <c r="L28" s="169"/>
    </row>
    <row r="29" spans="1:12" ht="59.25" customHeight="1" x14ac:dyDescent="0.3">
      <c r="A29" s="199">
        <v>5</v>
      </c>
      <c r="B29" s="202" t="s">
        <v>69</v>
      </c>
      <c r="C29" s="191" t="s">
        <v>70</v>
      </c>
      <c r="D29" s="194" t="s">
        <v>71</v>
      </c>
      <c r="E29" s="194" t="s">
        <v>71</v>
      </c>
      <c r="F29" s="70" t="s">
        <v>11</v>
      </c>
      <c r="G29" s="133" t="s">
        <v>105</v>
      </c>
      <c r="H29" s="134" t="s">
        <v>105</v>
      </c>
      <c r="I29" s="135" t="s">
        <v>105</v>
      </c>
      <c r="J29" s="174" t="s">
        <v>137</v>
      </c>
      <c r="K29" s="177" t="s">
        <v>80</v>
      </c>
      <c r="L29" s="179" t="s">
        <v>88</v>
      </c>
    </row>
    <row r="30" spans="1:12" ht="20.25" hidden="1" customHeight="1" x14ac:dyDescent="0.3">
      <c r="A30" s="200"/>
      <c r="B30" s="203"/>
      <c r="C30" s="192"/>
      <c r="D30" s="195"/>
      <c r="E30" s="195"/>
      <c r="F30" s="70"/>
      <c r="G30" s="133"/>
      <c r="H30" s="134"/>
      <c r="I30" s="135"/>
      <c r="J30" s="197"/>
      <c r="K30" s="183"/>
      <c r="L30" s="181"/>
    </row>
    <row r="31" spans="1:12" ht="42.75" customHeight="1" x14ac:dyDescent="0.3">
      <c r="A31" s="200"/>
      <c r="B31" s="203"/>
      <c r="C31" s="192"/>
      <c r="D31" s="195"/>
      <c r="E31" s="195"/>
      <c r="F31" s="7" t="s">
        <v>12</v>
      </c>
      <c r="G31" s="108" t="s">
        <v>105</v>
      </c>
      <c r="H31" s="131" t="s">
        <v>105</v>
      </c>
      <c r="I31" s="110" t="s">
        <v>105</v>
      </c>
      <c r="J31" s="197"/>
      <c r="K31" s="183"/>
      <c r="L31" s="181"/>
    </row>
    <row r="32" spans="1:12" ht="45.75" customHeight="1" x14ac:dyDescent="0.3">
      <c r="A32" s="200"/>
      <c r="B32" s="203"/>
      <c r="C32" s="192"/>
      <c r="D32" s="195"/>
      <c r="E32" s="195"/>
      <c r="F32" s="7" t="s">
        <v>13</v>
      </c>
      <c r="G32" s="108" t="s">
        <v>105</v>
      </c>
      <c r="H32" s="108" t="s">
        <v>105</v>
      </c>
      <c r="I32" s="115" t="s">
        <v>105</v>
      </c>
      <c r="J32" s="197"/>
      <c r="K32" s="183"/>
      <c r="L32" s="181"/>
    </row>
    <row r="33" spans="1:3066" ht="30.75" customHeight="1" x14ac:dyDescent="0.3">
      <c r="A33" s="200"/>
      <c r="B33" s="203"/>
      <c r="C33" s="192"/>
      <c r="D33" s="195"/>
      <c r="E33" s="195"/>
      <c r="F33" s="7" t="s">
        <v>14</v>
      </c>
      <c r="G33" s="108" t="s">
        <v>105</v>
      </c>
      <c r="H33" s="123" t="s">
        <v>105</v>
      </c>
      <c r="I33" s="116" t="s">
        <v>105</v>
      </c>
      <c r="J33" s="197"/>
      <c r="K33" s="183"/>
      <c r="L33" s="181"/>
    </row>
    <row r="34" spans="1:3066" ht="27" customHeight="1" x14ac:dyDescent="0.3">
      <c r="A34" s="200"/>
      <c r="B34" s="203"/>
      <c r="C34" s="193"/>
      <c r="D34" s="196"/>
      <c r="E34" s="196"/>
      <c r="F34" s="7" t="s">
        <v>15</v>
      </c>
      <c r="G34" s="108" t="s">
        <v>105</v>
      </c>
      <c r="H34" s="123" t="s">
        <v>105</v>
      </c>
      <c r="I34" s="116" t="s">
        <v>105</v>
      </c>
      <c r="J34" s="198"/>
      <c r="K34" s="184"/>
      <c r="L34" s="182"/>
    </row>
    <row r="35" spans="1:3066" ht="80.25" customHeight="1" x14ac:dyDescent="0.3">
      <c r="A35" s="200"/>
      <c r="B35" s="203"/>
      <c r="C35" s="205" t="s">
        <v>72</v>
      </c>
      <c r="D35" s="206">
        <v>3.09</v>
      </c>
      <c r="E35" s="208">
        <v>2.4500000000000002</v>
      </c>
      <c r="F35" s="205"/>
      <c r="G35" s="209" t="s">
        <v>105</v>
      </c>
      <c r="H35" s="211" t="s">
        <v>105</v>
      </c>
      <c r="I35" s="212" t="s">
        <v>105</v>
      </c>
      <c r="J35" s="174" t="s">
        <v>123</v>
      </c>
      <c r="K35" s="177" t="s">
        <v>82</v>
      </c>
      <c r="L35" s="179" t="s">
        <v>83</v>
      </c>
    </row>
    <row r="36" spans="1:3066" ht="117" customHeight="1" x14ac:dyDescent="0.3">
      <c r="A36" s="200"/>
      <c r="B36" s="203"/>
      <c r="C36" s="176"/>
      <c r="D36" s="207"/>
      <c r="E36" s="207"/>
      <c r="F36" s="176"/>
      <c r="G36" s="210"/>
      <c r="H36" s="210"/>
      <c r="I36" s="210"/>
      <c r="J36" s="176"/>
      <c r="K36" s="178"/>
      <c r="L36" s="180"/>
    </row>
    <row r="37" spans="1:3066" s="30" customFormat="1" ht="262.5" customHeight="1" thickBot="1" x14ac:dyDescent="0.35">
      <c r="A37" s="201"/>
      <c r="B37" s="204"/>
      <c r="C37" s="136" t="s">
        <v>73</v>
      </c>
      <c r="D37" s="137" t="s">
        <v>74</v>
      </c>
      <c r="E37" s="137" t="s">
        <v>118</v>
      </c>
      <c r="F37" s="73"/>
      <c r="G37" s="138" t="s">
        <v>105</v>
      </c>
      <c r="H37" s="138" t="s">
        <v>105</v>
      </c>
      <c r="I37" s="139" t="s">
        <v>105</v>
      </c>
      <c r="J37" s="136" t="s">
        <v>138</v>
      </c>
      <c r="K37" s="140" t="s">
        <v>82</v>
      </c>
      <c r="L37" s="141" t="s">
        <v>83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  <c r="CJA37" s="28"/>
      <c r="CJB37" s="28"/>
      <c r="CJC37" s="28"/>
      <c r="CJD37" s="28"/>
      <c r="CJE37" s="28"/>
      <c r="CJF37" s="28"/>
      <c r="CJG37" s="28"/>
      <c r="CJH37" s="28"/>
      <c r="CJI37" s="28"/>
      <c r="CJJ37" s="28"/>
      <c r="CJK37" s="28"/>
      <c r="CJL37" s="28"/>
      <c r="CJM37" s="28"/>
      <c r="CJN37" s="28"/>
      <c r="CJO37" s="28"/>
      <c r="CJP37" s="28"/>
      <c r="CJQ37" s="28"/>
      <c r="CJR37" s="28"/>
      <c r="CJS37" s="28"/>
      <c r="CJT37" s="28"/>
      <c r="CJU37" s="28"/>
      <c r="CJV37" s="28"/>
      <c r="CJW37" s="28"/>
      <c r="CJX37" s="28"/>
      <c r="CJY37" s="28"/>
      <c r="CJZ37" s="28"/>
      <c r="CKA37" s="28"/>
      <c r="CKB37" s="28"/>
      <c r="CKC37" s="28"/>
      <c r="CKD37" s="28"/>
      <c r="CKE37" s="28"/>
      <c r="CKF37" s="28"/>
      <c r="CKG37" s="28"/>
      <c r="CKH37" s="28"/>
      <c r="CKI37" s="28"/>
      <c r="CKJ37" s="28"/>
      <c r="CKK37" s="28"/>
      <c r="CKL37" s="28"/>
      <c r="CKM37" s="28"/>
      <c r="CKN37" s="28"/>
      <c r="CKO37" s="28"/>
      <c r="CKP37" s="28"/>
      <c r="CKQ37" s="28"/>
      <c r="CKR37" s="28"/>
      <c r="CKS37" s="28"/>
      <c r="CKT37" s="28"/>
      <c r="CKU37" s="28"/>
      <c r="CKV37" s="28"/>
      <c r="CKW37" s="28"/>
      <c r="CKX37" s="28"/>
      <c r="CKY37" s="28"/>
      <c r="CKZ37" s="28"/>
      <c r="CLA37" s="28"/>
      <c r="CLB37" s="28"/>
      <c r="CLC37" s="28"/>
      <c r="CLD37" s="28"/>
      <c r="CLE37" s="28"/>
      <c r="CLF37" s="28"/>
      <c r="CLG37" s="28"/>
      <c r="CLH37" s="28"/>
      <c r="CLI37" s="28"/>
      <c r="CLJ37" s="28"/>
      <c r="CLK37" s="28"/>
      <c r="CLL37" s="28"/>
      <c r="CLM37" s="28"/>
      <c r="CLN37" s="28"/>
      <c r="CLO37" s="28"/>
      <c r="CLP37" s="28"/>
      <c r="CLQ37" s="28"/>
      <c r="CLR37" s="28"/>
      <c r="CLS37" s="28"/>
      <c r="CLT37" s="28"/>
      <c r="CLU37" s="28"/>
      <c r="CLV37" s="28"/>
      <c r="CLW37" s="28"/>
      <c r="CLX37" s="28"/>
      <c r="CLY37" s="28"/>
      <c r="CLZ37" s="28"/>
      <c r="CMA37" s="28"/>
      <c r="CMB37" s="28"/>
      <c r="CMC37" s="28"/>
      <c r="CMD37" s="28"/>
      <c r="CME37" s="28"/>
      <c r="CMF37" s="28"/>
      <c r="CMG37" s="28"/>
      <c r="CMH37" s="28"/>
      <c r="CMI37" s="28"/>
      <c r="CMJ37" s="28"/>
      <c r="CMK37" s="28"/>
      <c r="CML37" s="28"/>
      <c r="CMM37" s="28"/>
      <c r="CMN37" s="28"/>
      <c r="CMO37" s="28"/>
      <c r="CMP37" s="28"/>
      <c r="CMQ37" s="28"/>
      <c r="CMR37" s="28"/>
      <c r="CMS37" s="28"/>
      <c r="CMT37" s="28"/>
      <c r="CMU37" s="28"/>
      <c r="CMV37" s="28"/>
      <c r="CMW37" s="28"/>
      <c r="CMX37" s="28"/>
      <c r="CMY37" s="28"/>
      <c r="CMZ37" s="28"/>
      <c r="CNA37" s="28"/>
      <c r="CNB37" s="28"/>
      <c r="CNC37" s="28"/>
      <c r="CND37" s="28"/>
      <c r="CNE37" s="28"/>
      <c r="CNF37" s="28"/>
      <c r="CNG37" s="28"/>
      <c r="CNH37" s="28"/>
      <c r="CNI37" s="28"/>
      <c r="CNJ37" s="28"/>
      <c r="CNK37" s="28"/>
      <c r="CNL37" s="28"/>
      <c r="CNM37" s="28"/>
      <c r="CNN37" s="28"/>
      <c r="CNO37" s="28"/>
      <c r="CNP37" s="28"/>
      <c r="CNQ37" s="28"/>
      <c r="CNR37" s="28"/>
      <c r="CNS37" s="28"/>
      <c r="CNT37" s="28"/>
      <c r="CNU37" s="28"/>
      <c r="CNV37" s="28"/>
      <c r="CNW37" s="28"/>
      <c r="CNX37" s="28"/>
      <c r="CNY37" s="28"/>
      <c r="CNZ37" s="28"/>
      <c r="COA37" s="28"/>
      <c r="COB37" s="28"/>
      <c r="COC37" s="28"/>
      <c r="COD37" s="28"/>
      <c r="COE37" s="28"/>
      <c r="COF37" s="28"/>
      <c r="COG37" s="28"/>
      <c r="COH37" s="28"/>
      <c r="COI37" s="28"/>
      <c r="COJ37" s="28"/>
      <c r="COK37" s="28"/>
      <c r="COL37" s="28"/>
      <c r="COM37" s="28"/>
      <c r="CON37" s="28"/>
      <c r="COO37" s="28"/>
      <c r="COP37" s="28"/>
      <c r="COQ37" s="28"/>
      <c r="COR37" s="28"/>
      <c r="COS37" s="28"/>
      <c r="COT37" s="28"/>
      <c r="COU37" s="28"/>
      <c r="COV37" s="28"/>
      <c r="COW37" s="28"/>
      <c r="COX37" s="28"/>
      <c r="COY37" s="28"/>
      <c r="COZ37" s="28"/>
      <c r="CPA37" s="28"/>
      <c r="CPB37" s="28"/>
      <c r="CPC37" s="28"/>
      <c r="CPD37" s="28"/>
      <c r="CPE37" s="28"/>
      <c r="CPF37" s="28"/>
      <c r="CPG37" s="28"/>
      <c r="CPH37" s="28"/>
      <c r="CPI37" s="28"/>
      <c r="CPJ37" s="28"/>
      <c r="CPK37" s="28"/>
      <c r="CPL37" s="28"/>
      <c r="CPM37" s="28"/>
      <c r="CPN37" s="28"/>
      <c r="CPO37" s="28"/>
      <c r="CPP37" s="28"/>
      <c r="CPQ37" s="28"/>
      <c r="CPR37" s="28"/>
      <c r="CPS37" s="28"/>
      <c r="CPT37" s="28"/>
      <c r="CPU37" s="28"/>
      <c r="CPV37" s="28"/>
      <c r="CPW37" s="28"/>
      <c r="CPX37" s="28"/>
      <c r="CPY37" s="28"/>
      <c r="CPZ37" s="28"/>
      <c r="CQA37" s="28"/>
      <c r="CQB37" s="28"/>
      <c r="CQC37" s="28"/>
      <c r="CQD37" s="28"/>
      <c r="CQE37" s="28"/>
      <c r="CQF37" s="28"/>
      <c r="CQG37" s="28"/>
      <c r="CQH37" s="28"/>
      <c r="CQI37" s="28"/>
      <c r="CQJ37" s="28"/>
      <c r="CQK37" s="28"/>
      <c r="CQL37" s="28"/>
      <c r="CQM37" s="28"/>
      <c r="CQN37" s="28"/>
      <c r="CQO37" s="28"/>
      <c r="CQP37" s="28"/>
      <c r="CQQ37" s="28"/>
      <c r="CQR37" s="28"/>
      <c r="CQS37" s="28"/>
      <c r="CQT37" s="28"/>
      <c r="CQU37" s="28"/>
      <c r="CQV37" s="28"/>
      <c r="CQW37" s="28"/>
      <c r="CQX37" s="28"/>
      <c r="CQY37" s="28"/>
      <c r="CQZ37" s="28"/>
      <c r="CRA37" s="28"/>
      <c r="CRB37" s="28"/>
      <c r="CRC37" s="28"/>
      <c r="CRD37" s="28"/>
      <c r="CRE37" s="28"/>
      <c r="CRF37" s="28"/>
      <c r="CRG37" s="28"/>
      <c r="CRH37" s="28"/>
      <c r="CRI37" s="28"/>
      <c r="CRJ37" s="28"/>
      <c r="CRK37" s="28"/>
      <c r="CRL37" s="28"/>
      <c r="CRM37" s="28"/>
      <c r="CRN37" s="28"/>
      <c r="CRO37" s="28"/>
      <c r="CRP37" s="28"/>
      <c r="CRQ37" s="28"/>
      <c r="CRR37" s="28"/>
      <c r="CRS37" s="28"/>
      <c r="CRT37" s="28"/>
      <c r="CRU37" s="28"/>
      <c r="CRV37" s="28"/>
      <c r="CRW37" s="28"/>
      <c r="CRX37" s="28"/>
      <c r="CRY37" s="28"/>
      <c r="CRZ37" s="28"/>
      <c r="CSA37" s="28"/>
      <c r="CSB37" s="28"/>
      <c r="CSC37" s="28"/>
      <c r="CSD37" s="28"/>
      <c r="CSE37" s="28"/>
      <c r="CSF37" s="28"/>
      <c r="CSG37" s="28"/>
      <c r="CSH37" s="28"/>
      <c r="CSI37" s="28"/>
      <c r="CSJ37" s="28"/>
      <c r="CSK37" s="28"/>
      <c r="CSL37" s="28"/>
      <c r="CSM37" s="28"/>
      <c r="CSN37" s="28"/>
      <c r="CSO37" s="28"/>
      <c r="CSP37" s="28"/>
      <c r="CSQ37" s="28"/>
      <c r="CSR37" s="28"/>
      <c r="CSS37" s="28"/>
      <c r="CST37" s="28"/>
      <c r="CSU37" s="28"/>
      <c r="CSV37" s="28"/>
      <c r="CSW37" s="28"/>
      <c r="CSX37" s="28"/>
      <c r="CSY37" s="28"/>
      <c r="CSZ37" s="28"/>
      <c r="CTA37" s="28"/>
      <c r="CTB37" s="28"/>
      <c r="CTC37" s="28"/>
      <c r="CTD37" s="28"/>
      <c r="CTE37" s="28"/>
      <c r="CTF37" s="28"/>
      <c r="CTG37" s="28"/>
      <c r="CTH37" s="28"/>
      <c r="CTI37" s="28"/>
      <c r="CTJ37" s="28"/>
      <c r="CTK37" s="28"/>
      <c r="CTL37" s="28"/>
      <c r="CTM37" s="28"/>
      <c r="CTN37" s="28"/>
      <c r="CTO37" s="28"/>
      <c r="CTP37" s="28"/>
      <c r="CTQ37" s="28"/>
      <c r="CTR37" s="28"/>
      <c r="CTS37" s="28"/>
      <c r="CTT37" s="28"/>
      <c r="CTU37" s="28"/>
      <c r="CTV37" s="28"/>
      <c r="CTW37" s="28"/>
      <c r="CTX37" s="28"/>
      <c r="CTY37" s="28"/>
      <c r="CTZ37" s="28"/>
      <c r="CUA37" s="28"/>
      <c r="CUB37" s="28"/>
      <c r="CUC37" s="28"/>
      <c r="CUD37" s="28"/>
      <c r="CUE37" s="28"/>
      <c r="CUF37" s="28"/>
      <c r="CUG37" s="28"/>
      <c r="CUH37" s="28"/>
      <c r="CUI37" s="28"/>
      <c r="CUJ37" s="28"/>
      <c r="CUK37" s="28"/>
      <c r="CUL37" s="28"/>
      <c r="CUM37" s="28"/>
      <c r="CUN37" s="28"/>
      <c r="CUO37" s="28"/>
      <c r="CUP37" s="28"/>
      <c r="CUQ37" s="28"/>
      <c r="CUR37" s="28"/>
      <c r="CUS37" s="28"/>
      <c r="CUT37" s="28"/>
      <c r="CUU37" s="28"/>
      <c r="CUV37" s="28"/>
      <c r="CUW37" s="28"/>
      <c r="CUX37" s="28"/>
      <c r="CUY37" s="28"/>
      <c r="CUZ37" s="28"/>
      <c r="CVA37" s="28"/>
      <c r="CVB37" s="28"/>
      <c r="CVC37" s="28"/>
      <c r="CVD37" s="28"/>
      <c r="CVE37" s="28"/>
      <c r="CVF37" s="28"/>
      <c r="CVG37" s="28"/>
      <c r="CVH37" s="28"/>
      <c r="CVI37" s="28"/>
      <c r="CVJ37" s="28"/>
      <c r="CVK37" s="28"/>
      <c r="CVL37" s="28"/>
      <c r="CVM37" s="28"/>
      <c r="CVN37" s="28"/>
      <c r="CVO37" s="28"/>
      <c r="CVP37" s="28"/>
      <c r="CVQ37" s="28"/>
      <c r="CVR37" s="28"/>
      <c r="CVS37" s="28"/>
      <c r="CVT37" s="28"/>
      <c r="CVU37" s="28"/>
      <c r="CVV37" s="28"/>
      <c r="CVW37" s="28"/>
      <c r="CVX37" s="28"/>
      <c r="CVY37" s="28"/>
      <c r="CVZ37" s="28"/>
      <c r="CWA37" s="28"/>
      <c r="CWB37" s="28"/>
      <c r="CWC37" s="28"/>
      <c r="CWD37" s="28"/>
      <c r="CWE37" s="28"/>
      <c r="CWF37" s="28"/>
      <c r="CWG37" s="28"/>
      <c r="CWH37" s="28"/>
      <c r="CWI37" s="28"/>
      <c r="CWJ37" s="28"/>
      <c r="CWK37" s="28"/>
      <c r="CWL37" s="28"/>
      <c r="CWM37" s="28"/>
      <c r="CWN37" s="28"/>
      <c r="CWO37" s="28"/>
      <c r="CWP37" s="28"/>
      <c r="CWQ37" s="28"/>
      <c r="CWR37" s="28"/>
      <c r="CWS37" s="28"/>
      <c r="CWT37" s="28"/>
      <c r="CWU37" s="28"/>
      <c r="CWV37" s="28"/>
      <c r="CWW37" s="28"/>
      <c r="CWX37" s="28"/>
      <c r="CWY37" s="28"/>
      <c r="CWZ37" s="28"/>
      <c r="CXA37" s="28"/>
      <c r="CXB37" s="28"/>
      <c r="CXC37" s="28"/>
      <c r="CXD37" s="28"/>
      <c r="CXE37" s="28"/>
      <c r="CXF37" s="28"/>
      <c r="CXG37" s="28"/>
      <c r="CXH37" s="28"/>
      <c r="CXI37" s="28"/>
      <c r="CXJ37" s="28"/>
      <c r="CXK37" s="28"/>
      <c r="CXL37" s="28"/>
      <c r="CXM37" s="28"/>
      <c r="CXN37" s="28"/>
      <c r="CXO37" s="28"/>
      <c r="CXP37" s="28"/>
      <c r="CXQ37" s="28"/>
      <c r="CXR37" s="28"/>
      <c r="CXS37" s="28"/>
      <c r="CXT37" s="28"/>
      <c r="CXU37" s="28"/>
      <c r="CXV37" s="28"/>
      <c r="CXW37" s="28"/>
      <c r="CXX37" s="28"/>
      <c r="CXY37" s="28"/>
      <c r="CXZ37" s="28"/>
      <c r="CYA37" s="28"/>
      <c r="CYB37" s="28"/>
      <c r="CYC37" s="28"/>
      <c r="CYD37" s="28"/>
      <c r="CYE37" s="28"/>
      <c r="CYF37" s="28"/>
      <c r="CYG37" s="28"/>
      <c r="CYH37" s="28"/>
      <c r="CYI37" s="28"/>
      <c r="CYJ37" s="28"/>
      <c r="CYK37" s="28"/>
      <c r="CYL37" s="28"/>
      <c r="CYM37" s="28"/>
      <c r="CYN37" s="28"/>
      <c r="CYO37" s="28"/>
      <c r="CYP37" s="28"/>
      <c r="CYQ37" s="28"/>
      <c r="CYR37" s="28"/>
      <c r="CYS37" s="28"/>
      <c r="CYT37" s="28"/>
      <c r="CYU37" s="28"/>
      <c r="CYV37" s="28"/>
      <c r="CYW37" s="28"/>
      <c r="CYX37" s="28"/>
      <c r="CYY37" s="28"/>
      <c r="CYZ37" s="28"/>
      <c r="CZA37" s="28"/>
      <c r="CZB37" s="28"/>
      <c r="CZC37" s="28"/>
      <c r="CZD37" s="28"/>
      <c r="CZE37" s="28"/>
      <c r="CZF37" s="28"/>
      <c r="CZG37" s="28"/>
      <c r="CZH37" s="28"/>
      <c r="CZI37" s="28"/>
      <c r="CZJ37" s="28"/>
      <c r="CZK37" s="28"/>
      <c r="CZL37" s="28"/>
      <c r="CZM37" s="28"/>
      <c r="CZN37" s="28"/>
      <c r="CZO37" s="28"/>
      <c r="CZP37" s="28"/>
      <c r="CZQ37" s="28"/>
      <c r="CZR37" s="28"/>
      <c r="CZS37" s="28"/>
      <c r="CZT37" s="28"/>
      <c r="CZU37" s="28"/>
      <c r="CZV37" s="28"/>
      <c r="CZW37" s="28"/>
      <c r="CZX37" s="28"/>
      <c r="CZY37" s="28"/>
      <c r="CZZ37" s="28"/>
      <c r="DAA37" s="28"/>
      <c r="DAB37" s="28"/>
      <c r="DAC37" s="28"/>
      <c r="DAD37" s="28"/>
      <c r="DAE37" s="28"/>
      <c r="DAF37" s="28"/>
      <c r="DAG37" s="28"/>
      <c r="DAH37" s="28"/>
      <c r="DAI37" s="28"/>
      <c r="DAJ37" s="28"/>
      <c r="DAK37" s="28"/>
      <c r="DAL37" s="28"/>
      <c r="DAM37" s="28"/>
      <c r="DAN37" s="28"/>
      <c r="DAO37" s="28"/>
      <c r="DAP37" s="28"/>
      <c r="DAQ37" s="28"/>
      <c r="DAR37" s="28"/>
      <c r="DAS37" s="28"/>
      <c r="DAT37" s="28"/>
      <c r="DAU37" s="28"/>
      <c r="DAV37" s="28"/>
      <c r="DAW37" s="28"/>
      <c r="DAX37" s="28"/>
      <c r="DAY37" s="28"/>
      <c r="DAZ37" s="28"/>
      <c r="DBA37" s="28"/>
      <c r="DBB37" s="28"/>
      <c r="DBC37" s="28"/>
      <c r="DBD37" s="28"/>
      <c r="DBE37" s="28"/>
      <c r="DBF37" s="28"/>
      <c r="DBG37" s="28"/>
      <c r="DBH37" s="28"/>
      <c r="DBI37" s="28"/>
      <c r="DBJ37" s="28"/>
      <c r="DBK37" s="28"/>
      <c r="DBL37" s="28"/>
      <c r="DBM37" s="28"/>
      <c r="DBN37" s="28"/>
      <c r="DBO37" s="28"/>
      <c r="DBP37" s="28"/>
      <c r="DBQ37" s="28"/>
      <c r="DBR37" s="28"/>
      <c r="DBS37" s="28"/>
      <c r="DBT37" s="28"/>
      <c r="DBU37" s="28"/>
      <c r="DBV37" s="28"/>
      <c r="DBW37" s="28"/>
      <c r="DBX37" s="28"/>
      <c r="DBY37" s="28"/>
      <c r="DBZ37" s="28"/>
      <c r="DCA37" s="28"/>
      <c r="DCB37" s="28"/>
      <c r="DCC37" s="28"/>
      <c r="DCD37" s="28"/>
      <c r="DCE37" s="28"/>
      <c r="DCF37" s="28"/>
      <c r="DCG37" s="28"/>
      <c r="DCH37" s="28"/>
      <c r="DCI37" s="28"/>
      <c r="DCJ37" s="28"/>
      <c r="DCK37" s="28"/>
      <c r="DCL37" s="28"/>
      <c r="DCM37" s="28"/>
      <c r="DCN37" s="28"/>
      <c r="DCO37" s="28"/>
      <c r="DCP37" s="28"/>
      <c r="DCQ37" s="28"/>
      <c r="DCR37" s="28"/>
      <c r="DCS37" s="28"/>
      <c r="DCT37" s="28"/>
      <c r="DCU37" s="28"/>
      <c r="DCV37" s="28"/>
      <c r="DCW37" s="28"/>
      <c r="DCX37" s="28"/>
      <c r="DCY37" s="28"/>
      <c r="DCZ37" s="28"/>
      <c r="DDA37" s="28"/>
      <c r="DDB37" s="28"/>
      <c r="DDC37" s="28"/>
      <c r="DDD37" s="28"/>
      <c r="DDE37" s="28"/>
      <c r="DDF37" s="28"/>
      <c r="DDG37" s="28"/>
      <c r="DDH37" s="28"/>
      <c r="DDI37" s="28"/>
      <c r="DDJ37" s="28"/>
      <c r="DDK37" s="28"/>
      <c r="DDL37" s="28"/>
      <c r="DDM37" s="28"/>
      <c r="DDN37" s="28"/>
      <c r="DDO37" s="28"/>
      <c r="DDP37" s="28"/>
      <c r="DDQ37" s="28"/>
      <c r="DDR37" s="28"/>
      <c r="DDS37" s="28"/>
      <c r="DDT37" s="28"/>
      <c r="DDU37" s="28"/>
      <c r="DDV37" s="28"/>
      <c r="DDW37" s="28"/>
      <c r="DDX37" s="28"/>
      <c r="DDY37" s="28"/>
      <c r="DDZ37" s="28"/>
      <c r="DEA37" s="28"/>
      <c r="DEB37" s="28"/>
      <c r="DEC37" s="28"/>
      <c r="DED37" s="28"/>
      <c r="DEE37" s="28"/>
      <c r="DEF37" s="28"/>
      <c r="DEG37" s="28"/>
      <c r="DEH37" s="28"/>
      <c r="DEI37" s="28"/>
      <c r="DEJ37" s="28"/>
      <c r="DEK37" s="28"/>
      <c r="DEL37" s="28"/>
      <c r="DEM37" s="28"/>
      <c r="DEN37" s="28"/>
      <c r="DEO37" s="28"/>
      <c r="DEP37" s="28"/>
      <c r="DEQ37" s="28"/>
      <c r="DER37" s="28"/>
      <c r="DES37" s="28"/>
      <c r="DET37" s="28"/>
      <c r="DEU37" s="28"/>
      <c r="DEV37" s="28"/>
      <c r="DEW37" s="28"/>
      <c r="DEX37" s="28"/>
      <c r="DEY37" s="28"/>
      <c r="DEZ37" s="28"/>
      <c r="DFA37" s="28"/>
      <c r="DFB37" s="28"/>
      <c r="DFC37" s="28"/>
      <c r="DFD37" s="28"/>
      <c r="DFE37" s="28"/>
      <c r="DFF37" s="28"/>
      <c r="DFG37" s="28"/>
      <c r="DFH37" s="28"/>
      <c r="DFI37" s="28"/>
      <c r="DFJ37" s="28"/>
      <c r="DFK37" s="28"/>
      <c r="DFL37" s="28"/>
      <c r="DFM37" s="28"/>
      <c r="DFN37" s="28"/>
      <c r="DFO37" s="28"/>
      <c r="DFP37" s="28"/>
      <c r="DFQ37" s="28"/>
      <c r="DFR37" s="28"/>
      <c r="DFS37" s="28"/>
      <c r="DFT37" s="28"/>
      <c r="DFU37" s="28"/>
      <c r="DFV37" s="28"/>
      <c r="DFW37" s="28"/>
      <c r="DFX37" s="28"/>
      <c r="DFY37" s="28"/>
      <c r="DFZ37" s="28"/>
      <c r="DGA37" s="28"/>
      <c r="DGB37" s="28"/>
      <c r="DGC37" s="28"/>
      <c r="DGD37" s="28"/>
      <c r="DGE37" s="28"/>
      <c r="DGF37" s="28"/>
      <c r="DGG37" s="28"/>
      <c r="DGH37" s="28"/>
      <c r="DGI37" s="28"/>
      <c r="DGJ37" s="28"/>
      <c r="DGK37" s="28"/>
      <c r="DGL37" s="28"/>
      <c r="DGM37" s="28"/>
      <c r="DGN37" s="28"/>
      <c r="DGO37" s="28"/>
      <c r="DGP37" s="28"/>
      <c r="DGQ37" s="28"/>
      <c r="DGR37" s="28"/>
      <c r="DGS37" s="28"/>
      <c r="DGT37" s="28"/>
      <c r="DGU37" s="28"/>
      <c r="DGV37" s="28"/>
      <c r="DGW37" s="28"/>
      <c r="DGX37" s="28"/>
      <c r="DGY37" s="28"/>
      <c r="DGZ37" s="28"/>
      <c r="DHA37" s="28"/>
      <c r="DHB37" s="28"/>
      <c r="DHC37" s="28"/>
      <c r="DHD37" s="28"/>
      <c r="DHE37" s="28"/>
      <c r="DHF37" s="28"/>
      <c r="DHG37" s="28"/>
      <c r="DHH37" s="28"/>
      <c r="DHI37" s="28"/>
      <c r="DHJ37" s="28"/>
      <c r="DHK37" s="28"/>
      <c r="DHL37" s="28"/>
      <c r="DHM37" s="28"/>
      <c r="DHN37" s="28"/>
      <c r="DHO37" s="28"/>
      <c r="DHP37" s="28"/>
      <c r="DHQ37" s="28"/>
      <c r="DHR37" s="28"/>
      <c r="DHS37" s="28"/>
      <c r="DHT37" s="28"/>
      <c r="DHU37" s="28"/>
      <c r="DHV37" s="28"/>
      <c r="DHW37" s="28"/>
      <c r="DHX37" s="28"/>
      <c r="DHY37" s="28"/>
      <c r="DHZ37" s="28"/>
      <c r="DIA37" s="28"/>
      <c r="DIB37" s="28"/>
      <c r="DIC37" s="28"/>
      <c r="DID37" s="28"/>
      <c r="DIE37" s="28"/>
      <c r="DIF37" s="28"/>
      <c r="DIG37" s="28"/>
      <c r="DIH37" s="28"/>
      <c r="DII37" s="28"/>
      <c r="DIJ37" s="28"/>
      <c r="DIK37" s="28"/>
      <c r="DIL37" s="28"/>
      <c r="DIM37" s="28"/>
      <c r="DIN37" s="28"/>
      <c r="DIO37" s="28"/>
      <c r="DIP37" s="28"/>
      <c r="DIQ37" s="28"/>
      <c r="DIR37" s="28"/>
      <c r="DIS37" s="28"/>
      <c r="DIT37" s="28"/>
      <c r="DIU37" s="28"/>
      <c r="DIV37" s="28"/>
      <c r="DIW37" s="28"/>
      <c r="DIX37" s="28"/>
      <c r="DIY37" s="28"/>
      <c r="DIZ37" s="28"/>
      <c r="DJA37" s="28"/>
      <c r="DJB37" s="28"/>
      <c r="DJC37" s="28"/>
      <c r="DJD37" s="28"/>
      <c r="DJE37" s="28"/>
      <c r="DJF37" s="28"/>
      <c r="DJG37" s="28"/>
      <c r="DJH37" s="28"/>
      <c r="DJI37" s="28"/>
      <c r="DJJ37" s="28"/>
      <c r="DJK37" s="28"/>
      <c r="DJL37" s="28"/>
      <c r="DJM37" s="28"/>
      <c r="DJN37" s="28"/>
      <c r="DJO37" s="28"/>
      <c r="DJP37" s="28"/>
      <c r="DJQ37" s="28"/>
      <c r="DJR37" s="28"/>
      <c r="DJS37" s="28"/>
      <c r="DJT37" s="28"/>
      <c r="DJU37" s="28"/>
      <c r="DJV37" s="28"/>
      <c r="DJW37" s="28"/>
      <c r="DJX37" s="28"/>
      <c r="DJY37" s="28"/>
      <c r="DJZ37" s="28"/>
      <c r="DKA37" s="28"/>
      <c r="DKB37" s="28"/>
      <c r="DKC37" s="28"/>
      <c r="DKD37" s="28"/>
      <c r="DKE37" s="28"/>
      <c r="DKF37" s="28"/>
      <c r="DKG37" s="28"/>
      <c r="DKH37" s="28"/>
      <c r="DKI37" s="28"/>
      <c r="DKJ37" s="28"/>
      <c r="DKK37" s="28"/>
      <c r="DKL37" s="28"/>
      <c r="DKM37" s="28"/>
      <c r="DKN37" s="28"/>
      <c r="DKO37" s="28"/>
      <c r="DKP37" s="28"/>
      <c r="DKQ37" s="28"/>
      <c r="DKR37" s="28"/>
      <c r="DKS37" s="28"/>
      <c r="DKT37" s="28"/>
      <c r="DKU37" s="28"/>
      <c r="DKV37" s="28"/>
      <c r="DKW37" s="28"/>
      <c r="DKX37" s="28"/>
      <c r="DKY37" s="28"/>
      <c r="DKZ37" s="28"/>
      <c r="DLA37" s="28"/>
      <c r="DLB37" s="28"/>
      <c r="DLC37" s="28"/>
      <c r="DLD37" s="28"/>
      <c r="DLE37" s="28"/>
      <c r="DLF37" s="28"/>
      <c r="DLG37" s="28"/>
      <c r="DLH37" s="28"/>
      <c r="DLI37" s="28"/>
      <c r="DLJ37" s="28"/>
      <c r="DLK37" s="28"/>
      <c r="DLL37" s="28"/>
      <c r="DLM37" s="28"/>
      <c r="DLN37" s="28"/>
      <c r="DLO37" s="28"/>
      <c r="DLP37" s="28"/>
      <c r="DLQ37" s="28"/>
      <c r="DLR37" s="28"/>
      <c r="DLS37" s="28"/>
      <c r="DLT37" s="28"/>
      <c r="DLU37" s="28"/>
      <c r="DLV37" s="28"/>
      <c r="DLW37" s="28"/>
      <c r="DLX37" s="28"/>
      <c r="DLY37" s="28"/>
      <c r="DLZ37" s="28"/>
      <c r="DMA37" s="28"/>
      <c r="DMB37" s="28"/>
      <c r="DMC37" s="28"/>
      <c r="DMD37" s="28"/>
      <c r="DME37" s="28"/>
      <c r="DMF37" s="28"/>
      <c r="DMG37" s="28"/>
      <c r="DMH37" s="28"/>
      <c r="DMI37" s="28"/>
      <c r="DMJ37" s="28"/>
      <c r="DMK37" s="28"/>
      <c r="DML37" s="28"/>
      <c r="DMM37" s="28"/>
      <c r="DMN37" s="28"/>
      <c r="DMO37" s="28"/>
      <c r="DMP37" s="28"/>
      <c r="DMQ37" s="28"/>
      <c r="DMR37" s="28"/>
      <c r="DMS37" s="28"/>
      <c r="DMT37" s="28"/>
      <c r="DMU37" s="28"/>
      <c r="DMV37" s="28"/>
      <c r="DMW37" s="28"/>
      <c r="DMX37" s="29"/>
    </row>
    <row r="38" spans="1:3066" x14ac:dyDescent="0.3">
      <c r="G38" s="31"/>
      <c r="H38" s="32"/>
      <c r="I38" s="31"/>
      <c r="J38" s="33"/>
    </row>
    <row r="39" spans="1:3066" x14ac:dyDescent="0.3">
      <c r="A39" s="170"/>
      <c r="B39" s="171"/>
      <c r="C39" s="171"/>
      <c r="D39" s="171"/>
      <c r="E39" s="171"/>
      <c r="F39" s="171"/>
      <c r="G39" s="171"/>
      <c r="H39" s="171"/>
      <c r="I39" s="171"/>
      <c r="J39" s="33"/>
    </row>
    <row r="40" spans="1:3066" x14ac:dyDescent="0.3">
      <c r="A40" s="171"/>
      <c r="B40" s="171"/>
      <c r="C40" s="171"/>
      <c r="D40" s="171"/>
      <c r="E40" s="171"/>
      <c r="F40" s="171"/>
      <c r="G40" s="171"/>
      <c r="H40" s="171"/>
      <c r="I40" s="171"/>
      <c r="J40" s="33"/>
    </row>
    <row r="41" spans="1:3066" x14ac:dyDescent="0.3">
      <c r="A41" s="171"/>
      <c r="B41" s="171"/>
      <c r="C41" s="171"/>
      <c r="D41" s="171"/>
      <c r="E41" s="171"/>
      <c r="F41" s="171"/>
      <c r="G41" s="171"/>
      <c r="H41" s="171"/>
      <c r="I41" s="171"/>
      <c r="J41" s="33"/>
    </row>
    <row r="42" spans="1:3066" x14ac:dyDescent="0.3">
      <c r="G42" s="31"/>
      <c r="H42" s="32"/>
      <c r="I42" s="31"/>
      <c r="J42" s="33"/>
    </row>
    <row r="43" spans="1:3066" x14ac:dyDescent="0.3">
      <c r="G43" s="31"/>
      <c r="H43" s="32"/>
      <c r="I43" s="31"/>
      <c r="J43" s="33"/>
    </row>
    <row r="44" spans="1:3066" x14ac:dyDescent="0.3">
      <c r="G44" s="31"/>
      <c r="H44" s="32"/>
      <c r="I44" s="31"/>
      <c r="J44" s="33"/>
    </row>
    <row r="45" spans="1:3066" x14ac:dyDescent="0.3">
      <c r="G45" s="31"/>
      <c r="H45" s="32"/>
      <c r="I45" s="31"/>
      <c r="J45" s="33"/>
    </row>
    <row r="46" spans="1:3066" x14ac:dyDescent="0.3">
      <c r="G46" s="31"/>
      <c r="H46" s="32"/>
      <c r="I46" s="31"/>
    </row>
    <row r="47" spans="1:3066" x14ac:dyDescent="0.3">
      <c r="G47" s="31"/>
      <c r="H47" s="32"/>
      <c r="I47" s="31"/>
    </row>
    <row r="48" spans="1:3066" x14ac:dyDescent="0.3">
      <c r="G48" s="31"/>
      <c r="H48" s="32"/>
      <c r="I48" s="31"/>
    </row>
    <row r="49" spans="7:9" x14ac:dyDescent="0.3">
      <c r="G49" s="31"/>
      <c r="H49" s="32"/>
      <c r="I49" s="31"/>
    </row>
  </sheetData>
  <mergeCells count="64">
    <mergeCell ref="L19:L21"/>
    <mergeCell ref="J29:J34"/>
    <mergeCell ref="A29:A37"/>
    <mergeCell ref="B29:B37"/>
    <mergeCell ref="C35:C36"/>
    <mergeCell ref="D35:D36"/>
    <mergeCell ref="E35:E36"/>
    <mergeCell ref="F35:F36"/>
    <mergeCell ref="G35:G36"/>
    <mergeCell ref="H35:H36"/>
    <mergeCell ref="I35:I36"/>
    <mergeCell ref="J35:J36"/>
    <mergeCell ref="A17:A22"/>
    <mergeCell ref="B17:B22"/>
    <mergeCell ref="F23:F24"/>
    <mergeCell ref="A23:A28"/>
    <mergeCell ref="D7:D11"/>
    <mergeCell ref="C29:C34"/>
    <mergeCell ref="D29:D34"/>
    <mergeCell ref="E29:E34"/>
    <mergeCell ref="E23:E28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L12:L16"/>
    <mergeCell ref="A39:I41"/>
    <mergeCell ref="D19:D21"/>
    <mergeCell ref="E19:E21"/>
    <mergeCell ref="C19:C21"/>
    <mergeCell ref="E14:E16"/>
    <mergeCell ref="D14:D16"/>
    <mergeCell ref="C14:C16"/>
    <mergeCell ref="L23:L28"/>
    <mergeCell ref="J19:J21"/>
    <mergeCell ref="K23:K28"/>
    <mergeCell ref="K35:K36"/>
    <mergeCell ref="L35:L36"/>
    <mergeCell ref="L29:L34"/>
    <mergeCell ref="K29:K34"/>
    <mergeCell ref="A12:A16"/>
    <mergeCell ref="B12:B16"/>
    <mergeCell ref="K12:K16"/>
    <mergeCell ref="J14:J16"/>
    <mergeCell ref="D23:D28"/>
    <mergeCell ref="C23:C28"/>
    <mergeCell ref="B23:B28"/>
    <mergeCell ref="K19:K21"/>
    <mergeCell ref="J23:J28"/>
    <mergeCell ref="I23:I24"/>
    <mergeCell ref="H23:H24"/>
    <mergeCell ref="G23:G24"/>
  </mergeCells>
  <pageMargins left="0.11811023622047245" right="0.11811023622047245" top="0" bottom="0" header="0.19685039370078741" footer="0.19685039370078741"/>
  <pageSetup paperSize="9" scale="39" fitToHeight="0" orientation="landscape" r:id="rId1"/>
  <rowBreaks count="2" manualBreakCount="2">
    <brk id="17" max="11" man="1"/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34"/>
  <sheetViews>
    <sheetView view="pageBreakPreview" zoomScale="70" zoomScaleNormal="70" zoomScaleSheetLayoutView="70" zoomScalePageLayoutView="64" workbookViewId="0">
      <selection activeCell="J9" sqref="J9:J11"/>
    </sheetView>
  </sheetViews>
  <sheetFormatPr defaultColWidth="9.140625" defaultRowHeight="15.75" x14ac:dyDescent="0.25"/>
  <cols>
    <col min="1" max="1" width="8" style="17" customWidth="1"/>
    <col min="2" max="2" width="23.5703125" style="20" customWidth="1"/>
    <col min="3" max="3" width="37.140625" style="17" customWidth="1"/>
    <col min="4" max="4" width="18.7109375" style="17" customWidth="1"/>
    <col min="5" max="5" width="20.5703125" style="17" customWidth="1"/>
    <col min="6" max="6" width="27.140625" style="17" customWidth="1"/>
    <col min="7" max="7" width="24.28515625" style="104" customWidth="1"/>
    <col min="8" max="8" width="20.5703125" style="17" customWidth="1"/>
    <col min="9" max="9" width="20.7109375" style="17" customWidth="1"/>
    <col min="10" max="10" width="59.85546875" style="17" customWidth="1"/>
    <col min="11" max="11" width="33" style="17" customWidth="1"/>
    <col min="12" max="12" width="38" style="17" customWidth="1"/>
    <col min="13" max="16384" width="9.140625" style="8"/>
  </cols>
  <sheetData>
    <row r="1" spans="1:12" ht="44.25" customHeight="1" x14ac:dyDescent="0.25">
      <c r="A1" s="222" t="s">
        <v>112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6" customHeight="1" x14ac:dyDescent="0.25">
      <c r="A2" s="222" t="s">
        <v>0</v>
      </c>
      <c r="B2" s="222" t="s">
        <v>1</v>
      </c>
      <c r="C2" s="222" t="s">
        <v>2</v>
      </c>
      <c r="D2" s="222"/>
      <c r="E2" s="222"/>
      <c r="F2" s="222" t="s">
        <v>3</v>
      </c>
      <c r="G2" s="222" t="s">
        <v>4</v>
      </c>
      <c r="H2" s="222"/>
      <c r="I2" s="222"/>
      <c r="J2" s="222" t="s">
        <v>5</v>
      </c>
      <c r="K2" s="222" t="s">
        <v>6</v>
      </c>
      <c r="L2" s="236" t="s">
        <v>7</v>
      </c>
    </row>
    <row r="3" spans="1:12" ht="91.5" customHeight="1" x14ac:dyDescent="0.25">
      <c r="A3" s="222"/>
      <c r="B3" s="222"/>
      <c r="C3" s="62" t="s">
        <v>8</v>
      </c>
      <c r="D3" s="62" t="s">
        <v>60</v>
      </c>
      <c r="E3" s="62" t="s">
        <v>116</v>
      </c>
      <c r="F3" s="222"/>
      <c r="G3" s="35" t="s">
        <v>61</v>
      </c>
      <c r="H3" s="35" t="s">
        <v>115</v>
      </c>
      <c r="I3" s="35" t="s">
        <v>9</v>
      </c>
      <c r="J3" s="222"/>
      <c r="K3" s="222"/>
      <c r="L3" s="236"/>
    </row>
    <row r="4" spans="1:12" ht="20.25" x14ac:dyDescent="0.25">
      <c r="A4" s="47">
        <v>1</v>
      </c>
      <c r="B4" s="47">
        <v>2</v>
      </c>
      <c r="C4" s="62">
        <v>3</v>
      </c>
      <c r="D4" s="62">
        <v>4</v>
      </c>
      <c r="E4" s="62">
        <v>5</v>
      </c>
      <c r="F4" s="62">
        <v>6</v>
      </c>
      <c r="G4" s="35">
        <v>7</v>
      </c>
      <c r="H4" s="62">
        <v>8</v>
      </c>
      <c r="I4" s="62">
        <v>9</v>
      </c>
      <c r="J4" s="62">
        <v>10</v>
      </c>
      <c r="K4" s="62">
        <v>11</v>
      </c>
      <c r="L4" s="75">
        <v>12</v>
      </c>
    </row>
    <row r="5" spans="1:12" ht="27.75" customHeight="1" x14ac:dyDescent="0.25">
      <c r="A5" s="222" t="s">
        <v>17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29.25" customHeight="1" x14ac:dyDescent="0.25">
      <c r="A6" s="202">
        <v>1</v>
      </c>
      <c r="B6" s="202" t="s">
        <v>92</v>
      </c>
      <c r="C6" s="154" t="s">
        <v>30</v>
      </c>
      <c r="D6" s="223">
        <v>25</v>
      </c>
      <c r="E6" s="226">
        <v>47</v>
      </c>
      <c r="F6" s="76" t="s">
        <v>11</v>
      </c>
      <c r="G6" s="77">
        <f>SUM(G7:G10)</f>
        <v>8051.9994099999994</v>
      </c>
      <c r="H6" s="77">
        <f>H7+H8+H9</f>
        <v>8051.9114500000005</v>
      </c>
      <c r="I6" s="77">
        <f>H6/G6*100</f>
        <v>99.998907600516091</v>
      </c>
      <c r="J6" s="232" t="s">
        <v>134</v>
      </c>
      <c r="K6" s="243" t="s">
        <v>42</v>
      </c>
      <c r="L6" s="243" t="s">
        <v>55</v>
      </c>
    </row>
    <row r="7" spans="1:12" ht="48.75" customHeight="1" x14ac:dyDescent="0.25">
      <c r="A7" s="203"/>
      <c r="B7" s="203"/>
      <c r="C7" s="154"/>
      <c r="D7" s="224"/>
      <c r="E7" s="226"/>
      <c r="F7" s="78" t="s">
        <v>12</v>
      </c>
      <c r="G7" s="79">
        <v>2512.1999999999998</v>
      </c>
      <c r="H7" s="79">
        <v>2512.1963799999999</v>
      </c>
      <c r="I7" s="79">
        <f t="shared" ref="I7:I8" si="0">H7/G7*100</f>
        <v>99.999855903192426</v>
      </c>
      <c r="J7" s="233"/>
      <c r="K7" s="244"/>
      <c r="L7" s="244"/>
    </row>
    <row r="8" spans="1:12" ht="195.75" customHeight="1" x14ac:dyDescent="0.25">
      <c r="A8" s="203"/>
      <c r="B8" s="203"/>
      <c r="C8" s="154"/>
      <c r="D8" s="225"/>
      <c r="E8" s="226"/>
      <c r="F8" s="78" t="s">
        <v>13</v>
      </c>
      <c r="G8" s="79">
        <v>3929.3384099999998</v>
      </c>
      <c r="H8" s="79">
        <v>3929.33277</v>
      </c>
      <c r="I8" s="79">
        <f t="shared" si="0"/>
        <v>99.999856464386326</v>
      </c>
      <c r="J8" s="234"/>
      <c r="K8" s="244"/>
      <c r="L8" s="244"/>
    </row>
    <row r="9" spans="1:12" ht="239.25" customHeight="1" x14ac:dyDescent="0.25">
      <c r="A9" s="203"/>
      <c r="B9" s="203"/>
      <c r="C9" s="227" t="s">
        <v>18</v>
      </c>
      <c r="D9" s="177">
        <v>1</v>
      </c>
      <c r="E9" s="242">
        <v>1</v>
      </c>
      <c r="F9" s="254" t="s">
        <v>14</v>
      </c>
      <c r="G9" s="255">
        <v>1610.461</v>
      </c>
      <c r="H9" s="257">
        <v>1610.3823</v>
      </c>
      <c r="I9" s="257">
        <f>H9/G9*100</f>
        <v>99.995113200505941</v>
      </c>
      <c r="J9" s="227" t="s">
        <v>142</v>
      </c>
      <c r="K9" s="244"/>
      <c r="L9" s="244"/>
    </row>
    <row r="10" spans="1:12" ht="143.25" customHeight="1" x14ac:dyDescent="0.25">
      <c r="A10" s="203"/>
      <c r="B10" s="203"/>
      <c r="C10" s="228"/>
      <c r="D10" s="230"/>
      <c r="E10" s="230"/>
      <c r="F10" s="176"/>
      <c r="G10" s="256"/>
      <c r="H10" s="258"/>
      <c r="I10" s="259"/>
      <c r="J10" s="175"/>
      <c r="K10" s="244"/>
      <c r="L10" s="244"/>
    </row>
    <row r="11" spans="1:12" ht="108" customHeight="1" x14ac:dyDescent="0.25">
      <c r="A11" s="203"/>
      <c r="B11" s="203"/>
      <c r="C11" s="229"/>
      <c r="D11" s="231"/>
      <c r="E11" s="231"/>
      <c r="F11" s="78" t="s">
        <v>15</v>
      </c>
      <c r="G11" s="80" t="s">
        <v>105</v>
      </c>
      <c r="H11" s="80" t="s">
        <v>105</v>
      </c>
      <c r="I11" s="80" t="s">
        <v>105</v>
      </c>
      <c r="J11" s="176"/>
      <c r="K11" s="244"/>
      <c r="L11" s="244"/>
    </row>
    <row r="12" spans="1:12" ht="63.75" customHeight="1" x14ac:dyDescent="0.25">
      <c r="A12" s="203"/>
      <c r="B12" s="203"/>
      <c r="C12" s="174" t="s">
        <v>65</v>
      </c>
      <c r="D12" s="206">
        <v>90</v>
      </c>
      <c r="E12" s="206">
        <v>100</v>
      </c>
      <c r="F12" s="76" t="s">
        <v>11</v>
      </c>
      <c r="G12" s="81" t="s">
        <v>105</v>
      </c>
      <c r="H12" s="81" t="s">
        <v>105</v>
      </c>
      <c r="I12" s="82" t="s">
        <v>105</v>
      </c>
      <c r="J12" s="248" t="s">
        <v>135</v>
      </c>
      <c r="K12" s="245"/>
      <c r="L12" s="245"/>
    </row>
    <row r="13" spans="1:12" ht="63.75" customHeight="1" x14ac:dyDescent="0.25">
      <c r="A13" s="203"/>
      <c r="B13" s="203"/>
      <c r="C13" s="260"/>
      <c r="D13" s="246"/>
      <c r="E13" s="246"/>
      <c r="F13" s="78" t="s">
        <v>14</v>
      </c>
      <c r="G13" s="83" t="s">
        <v>105</v>
      </c>
      <c r="H13" s="83" t="s">
        <v>105</v>
      </c>
      <c r="I13" s="84" t="s">
        <v>105</v>
      </c>
      <c r="J13" s="249"/>
      <c r="K13" s="245"/>
      <c r="L13" s="245"/>
    </row>
    <row r="14" spans="1:12" ht="147.75" customHeight="1" x14ac:dyDescent="0.25">
      <c r="A14" s="218"/>
      <c r="B14" s="218"/>
      <c r="C14" s="261"/>
      <c r="D14" s="247"/>
      <c r="E14" s="247"/>
      <c r="F14" s="78" t="s">
        <v>15</v>
      </c>
      <c r="G14" s="83" t="s">
        <v>105</v>
      </c>
      <c r="H14" s="83" t="s">
        <v>105</v>
      </c>
      <c r="I14" s="84" t="s">
        <v>105</v>
      </c>
      <c r="J14" s="250"/>
      <c r="K14" s="178"/>
      <c r="L14" s="178"/>
    </row>
    <row r="15" spans="1:12" ht="52.5" customHeight="1" x14ac:dyDescent="0.25">
      <c r="A15" s="202">
        <v>2</v>
      </c>
      <c r="B15" s="202" t="s">
        <v>93</v>
      </c>
      <c r="C15" s="214" t="s">
        <v>29</v>
      </c>
      <c r="D15" s="216">
        <v>5.0000000000000001E-3</v>
      </c>
      <c r="E15" s="177">
        <v>2.8E-3</v>
      </c>
      <c r="F15" s="70" t="s">
        <v>11</v>
      </c>
      <c r="G15" s="66">
        <f>SUM(G16:G18)</f>
        <v>16162.13</v>
      </c>
      <c r="H15" s="66">
        <f>SUM(H16:H20)</f>
        <v>14167.02</v>
      </c>
      <c r="I15" s="85">
        <f>H15/G15*100</f>
        <v>87.655649348198537</v>
      </c>
      <c r="J15" s="238" t="s">
        <v>124</v>
      </c>
      <c r="K15" s="163" t="s">
        <v>49</v>
      </c>
      <c r="L15" s="163" t="s">
        <v>28</v>
      </c>
    </row>
    <row r="16" spans="1:12" ht="49.5" customHeight="1" x14ac:dyDescent="0.25">
      <c r="A16" s="203"/>
      <c r="B16" s="203"/>
      <c r="C16" s="215"/>
      <c r="D16" s="217"/>
      <c r="E16" s="183"/>
      <c r="F16" s="7" t="s">
        <v>12</v>
      </c>
      <c r="G16" s="55" t="s">
        <v>105</v>
      </c>
      <c r="H16" s="55" t="s">
        <v>105</v>
      </c>
      <c r="I16" s="86" t="s">
        <v>105</v>
      </c>
      <c r="J16" s="239"/>
      <c r="K16" s="164"/>
      <c r="L16" s="164"/>
    </row>
    <row r="17" spans="1:12" ht="79.5" customHeight="1" x14ac:dyDescent="0.25">
      <c r="A17" s="203"/>
      <c r="B17" s="203"/>
      <c r="C17" s="215"/>
      <c r="D17" s="217"/>
      <c r="E17" s="183"/>
      <c r="F17" s="7" t="s">
        <v>13</v>
      </c>
      <c r="G17" s="69">
        <v>14384.3</v>
      </c>
      <c r="H17" s="69">
        <v>12608.65</v>
      </c>
      <c r="I17" s="68">
        <f>H17/G17*100</f>
        <v>87.65563843913155</v>
      </c>
      <c r="J17" s="239"/>
      <c r="K17" s="164"/>
      <c r="L17" s="164"/>
    </row>
    <row r="18" spans="1:12" ht="46.5" customHeight="1" x14ac:dyDescent="0.25">
      <c r="A18" s="203"/>
      <c r="B18" s="203"/>
      <c r="C18" s="215"/>
      <c r="D18" s="217"/>
      <c r="E18" s="183"/>
      <c r="F18" s="251" t="s">
        <v>14</v>
      </c>
      <c r="G18" s="87">
        <v>1777.83</v>
      </c>
      <c r="H18" s="87">
        <v>1558.37</v>
      </c>
      <c r="I18" s="68">
        <f>H18/G18*100</f>
        <v>87.655737612707625</v>
      </c>
      <c r="J18" s="239"/>
      <c r="K18" s="164"/>
      <c r="L18" s="164"/>
    </row>
    <row r="19" spans="1:12" ht="74.25" hidden="1" customHeight="1" x14ac:dyDescent="0.25">
      <c r="A19" s="203"/>
      <c r="B19" s="203"/>
      <c r="C19" s="215"/>
      <c r="D19" s="217"/>
      <c r="E19" s="183"/>
      <c r="F19" s="252"/>
      <c r="G19" s="88"/>
      <c r="H19" s="88"/>
      <c r="I19" s="88"/>
      <c r="J19" s="239"/>
      <c r="K19" s="164"/>
      <c r="L19" s="164"/>
    </row>
    <row r="20" spans="1:12" ht="87.75" customHeight="1" x14ac:dyDescent="0.25">
      <c r="A20" s="203"/>
      <c r="B20" s="203"/>
      <c r="C20" s="215"/>
      <c r="D20" s="217"/>
      <c r="E20" s="183"/>
      <c r="F20" s="89" t="s">
        <v>15</v>
      </c>
      <c r="G20" s="90" t="s">
        <v>105</v>
      </c>
      <c r="H20" s="90" t="s">
        <v>105</v>
      </c>
      <c r="I20" s="91" t="s">
        <v>25</v>
      </c>
      <c r="J20" s="239"/>
      <c r="K20" s="164"/>
      <c r="L20" s="164"/>
    </row>
    <row r="21" spans="1:12" ht="195" hidden="1" customHeight="1" x14ac:dyDescent="0.25">
      <c r="A21" s="203"/>
      <c r="B21" s="203"/>
      <c r="C21" s="215"/>
      <c r="D21" s="217"/>
      <c r="E21" s="183"/>
      <c r="F21" s="92"/>
      <c r="G21" s="93"/>
      <c r="H21" s="93"/>
      <c r="I21" s="94"/>
      <c r="J21" s="239"/>
      <c r="K21" s="164"/>
      <c r="L21" s="164"/>
    </row>
    <row r="22" spans="1:12" ht="354" hidden="1" customHeight="1" x14ac:dyDescent="0.25">
      <c r="A22" s="218"/>
      <c r="B22" s="218"/>
      <c r="C22" s="262"/>
      <c r="D22" s="253"/>
      <c r="E22" s="184"/>
      <c r="F22" s="61"/>
      <c r="G22" s="88"/>
      <c r="H22" s="88"/>
      <c r="I22" s="95"/>
      <c r="J22" s="241"/>
      <c r="K22" s="165"/>
      <c r="L22" s="165"/>
    </row>
    <row r="23" spans="1:12" ht="36.75" customHeight="1" x14ac:dyDescent="0.25">
      <c r="A23" s="144">
        <v>3</v>
      </c>
      <c r="B23" s="202" t="s">
        <v>94</v>
      </c>
      <c r="C23" s="145" t="s">
        <v>45</v>
      </c>
      <c r="D23" s="219">
        <v>2.3300000000000001E-2</v>
      </c>
      <c r="E23" s="219">
        <v>1.9599999999999999E-2</v>
      </c>
      <c r="F23" s="70" t="s">
        <v>11</v>
      </c>
      <c r="G23" s="55" t="s">
        <v>105</v>
      </c>
      <c r="H23" s="55" t="s">
        <v>105</v>
      </c>
      <c r="I23" s="55" t="s">
        <v>105</v>
      </c>
      <c r="J23" s="240" t="s">
        <v>125</v>
      </c>
      <c r="K23" s="143" t="s">
        <v>42</v>
      </c>
      <c r="L23" s="143" t="s">
        <v>101</v>
      </c>
    </row>
    <row r="24" spans="1:12" ht="44.25" customHeight="1" x14ac:dyDescent="0.25">
      <c r="A24" s="144"/>
      <c r="B24" s="203"/>
      <c r="C24" s="145"/>
      <c r="D24" s="219"/>
      <c r="E24" s="219"/>
      <c r="F24" s="7" t="s">
        <v>12</v>
      </c>
      <c r="G24" s="55" t="s">
        <v>105</v>
      </c>
      <c r="H24" s="55" t="s">
        <v>105</v>
      </c>
      <c r="I24" s="55" t="s">
        <v>105</v>
      </c>
      <c r="J24" s="240"/>
      <c r="K24" s="143"/>
      <c r="L24" s="143"/>
    </row>
    <row r="25" spans="1:12" ht="68.25" customHeight="1" x14ac:dyDescent="0.25">
      <c r="A25" s="144"/>
      <c r="B25" s="203"/>
      <c r="C25" s="145"/>
      <c r="D25" s="219"/>
      <c r="E25" s="219"/>
      <c r="F25" s="7" t="s">
        <v>13</v>
      </c>
      <c r="G25" s="55" t="s">
        <v>105</v>
      </c>
      <c r="H25" s="55" t="s">
        <v>105</v>
      </c>
      <c r="I25" s="55" t="s">
        <v>105</v>
      </c>
      <c r="J25" s="240"/>
      <c r="K25" s="143"/>
      <c r="L25" s="143"/>
    </row>
    <row r="26" spans="1:12" ht="37.5" customHeight="1" x14ac:dyDescent="0.25">
      <c r="A26" s="144"/>
      <c r="B26" s="203"/>
      <c r="C26" s="145"/>
      <c r="D26" s="219"/>
      <c r="E26" s="219"/>
      <c r="F26" s="7" t="s">
        <v>14</v>
      </c>
      <c r="G26" s="55" t="s">
        <v>105</v>
      </c>
      <c r="H26" s="55" t="s">
        <v>105</v>
      </c>
      <c r="I26" s="55" t="s">
        <v>105</v>
      </c>
      <c r="J26" s="240"/>
      <c r="K26" s="143"/>
      <c r="L26" s="143"/>
    </row>
    <row r="27" spans="1:12" ht="27.75" customHeight="1" x14ac:dyDescent="0.25">
      <c r="A27" s="144"/>
      <c r="B27" s="218"/>
      <c r="C27" s="145"/>
      <c r="D27" s="219"/>
      <c r="E27" s="219"/>
      <c r="F27" s="7" t="s">
        <v>15</v>
      </c>
      <c r="G27" s="55" t="s">
        <v>105</v>
      </c>
      <c r="H27" s="55" t="s">
        <v>105</v>
      </c>
      <c r="I27" s="55" t="s">
        <v>105</v>
      </c>
      <c r="J27" s="240"/>
      <c r="K27" s="143"/>
      <c r="L27" s="143"/>
    </row>
    <row r="28" spans="1:12" ht="250.5" customHeight="1" x14ac:dyDescent="0.25">
      <c r="A28" s="144">
        <v>4</v>
      </c>
      <c r="B28" s="202" t="s">
        <v>95</v>
      </c>
      <c r="C28" s="96" t="s">
        <v>52</v>
      </c>
      <c r="D28" s="97">
        <v>1.5720000000000001</v>
      </c>
      <c r="E28" s="97">
        <v>0</v>
      </c>
      <c r="F28" s="70" t="s">
        <v>11</v>
      </c>
      <c r="G28" s="98">
        <v>734453.23</v>
      </c>
      <c r="H28" s="98">
        <f>SUM(H29:H32)</f>
        <v>115354.986</v>
      </c>
      <c r="I28" s="71">
        <f>H28/G28*100</f>
        <v>15.706239864994537</v>
      </c>
      <c r="J28" s="238" t="s">
        <v>126</v>
      </c>
      <c r="K28" s="143" t="s">
        <v>42</v>
      </c>
      <c r="L28" s="237" t="s">
        <v>54</v>
      </c>
    </row>
    <row r="29" spans="1:12" ht="203.25" customHeight="1" x14ac:dyDescent="0.25">
      <c r="A29" s="144"/>
      <c r="B29" s="203"/>
      <c r="C29" s="214" t="s">
        <v>63</v>
      </c>
      <c r="D29" s="216">
        <v>1.7010000000000001</v>
      </c>
      <c r="E29" s="216">
        <v>0</v>
      </c>
      <c r="F29" s="7" t="s">
        <v>12</v>
      </c>
      <c r="G29" s="59" t="s">
        <v>105</v>
      </c>
      <c r="H29" s="59" t="s">
        <v>105</v>
      </c>
      <c r="I29" s="59" t="s">
        <v>105</v>
      </c>
      <c r="J29" s="239"/>
      <c r="K29" s="143"/>
      <c r="L29" s="237"/>
    </row>
    <row r="30" spans="1:12" ht="239.25" hidden="1" customHeight="1" x14ac:dyDescent="0.25">
      <c r="A30" s="144"/>
      <c r="B30" s="203"/>
      <c r="C30" s="215"/>
      <c r="D30" s="217"/>
      <c r="E30" s="217"/>
      <c r="F30" s="7"/>
      <c r="G30" s="59"/>
      <c r="H30" s="59"/>
      <c r="I30" s="59"/>
      <c r="J30" s="239"/>
      <c r="K30" s="143"/>
      <c r="L30" s="237"/>
    </row>
    <row r="31" spans="1:12" ht="214.5" customHeight="1" x14ac:dyDescent="0.25">
      <c r="A31" s="144"/>
      <c r="B31" s="203"/>
      <c r="C31" s="215"/>
      <c r="D31" s="217"/>
      <c r="E31" s="217"/>
      <c r="F31" s="7" t="s">
        <v>13</v>
      </c>
      <c r="G31" s="99">
        <v>585391</v>
      </c>
      <c r="H31" s="99">
        <v>92068.706000000006</v>
      </c>
      <c r="I31" s="100">
        <f>H31/G31*100</f>
        <v>15.727728304671579</v>
      </c>
      <c r="J31" s="239"/>
      <c r="K31" s="143"/>
      <c r="L31" s="237"/>
    </row>
    <row r="32" spans="1:12" ht="147.75" customHeight="1" x14ac:dyDescent="0.25">
      <c r="A32" s="144"/>
      <c r="B32" s="203"/>
      <c r="C32" s="215"/>
      <c r="D32" s="217"/>
      <c r="E32" s="217"/>
      <c r="F32" s="7" t="s">
        <v>102</v>
      </c>
      <c r="G32" s="99">
        <v>149062.23000000001</v>
      </c>
      <c r="H32" s="99">
        <v>23286.28</v>
      </c>
      <c r="I32" s="100">
        <f>H32/G32*100</f>
        <v>15.621851356980235</v>
      </c>
      <c r="J32" s="239"/>
      <c r="K32" s="143"/>
      <c r="L32" s="237"/>
    </row>
    <row r="33" spans="1:12" ht="228.75" customHeight="1" x14ac:dyDescent="0.25">
      <c r="A33" s="220"/>
      <c r="B33" s="221"/>
      <c r="C33" s="7" t="s">
        <v>64</v>
      </c>
      <c r="D33" s="1">
        <v>1</v>
      </c>
      <c r="E33" s="1">
        <v>0</v>
      </c>
      <c r="F33" s="101"/>
      <c r="G33" s="102" t="s">
        <v>105</v>
      </c>
      <c r="H33" s="102" t="s">
        <v>105</v>
      </c>
      <c r="I33" s="102" t="s">
        <v>105</v>
      </c>
      <c r="J33" s="103"/>
      <c r="K33" s="101"/>
      <c r="L33" s="47"/>
    </row>
    <row r="34" spans="1:12" x14ac:dyDescent="0.25">
      <c r="G34" s="56">
        <f>G6+G15+G28</f>
        <v>758667.35941000003</v>
      </c>
      <c r="H34" s="56">
        <f>H6+H15+H28</f>
        <v>137573.91745000001</v>
      </c>
    </row>
  </sheetData>
  <mergeCells count="59">
    <mergeCell ref="A12:A14"/>
    <mergeCell ref="L15:L22"/>
    <mergeCell ref="F18:F19"/>
    <mergeCell ref="D15:D22"/>
    <mergeCell ref="F9:F10"/>
    <mergeCell ref="G9:G10"/>
    <mergeCell ref="H9:H10"/>
    <mergeCell ref="I9:I10"/>
    <mergeCell ref="L6:L11"/>
    <mergeCell ref="C12:C14"/>
    <mergeCell ref="D12:D14"/>
    <mergeCell ref="B12:B14"/>
    <mergeCell ref="L12:L14"/>
    <mergeCell ref="B15:B22"/>
    <mergeCell ref="A15:A22"/>
    <mergeCell ref="C15:C22"/>
    <mergeCell ref="J15:J22"/>
    <mergeCell ref="E9:E11"/>
    <mergeCell ref="K6:K11"/>
    <mergeCell ref="K12:K14"/>
    <mergeCell ref="E12:E14"/>
    <mergeCell ref="J12:J14"/>
    <mergeCell ref="K15:K22"/>
    <mergeCell ref="E15:E22"/>
    <mergeCell ref="L28:L32"/>
    <mergeCell ref="E29:E32"/>
    <mergeCell ref="K23:K27"/>
    <mergeCell ref="L23:L27"/>
    <mergeCell ref="K28:K32"/>
    <mergeCell ref="E23:E27"/>
    <mergeCell ref="J28:J32"/>
    <mergeCell ref="J23:J27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C29:C32"/>
    <mergeCell ref="D29:D32"/>
    <mergeCell ref="A23:A27"/>
    <mergeCell ref="B23:B27"/>
    <mergeCell ref="C23:C27"/>
    <mergeCell ref="D23:D27"/>
    <mergeCell ref="A28:A33"/>
    <mergeCell ref="B28:B33"/>
  </mergeCells>
  <pageMargins left="0.23622047244094491" right="0.23622047244094491" top="0.55118110236220474" bottom="0.11811023622047245" header="0.31496062992125984" footer="0.31496062992125984"/>
  <pageSetup paperSize="9" scale="43" fitToHeight="0" orientation="landscape" r:id="rId1"/>
  <rowBreaks count="2" manualBreakCount="2">
    <brk id="11" max="16383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70" zoomScaleNormal="100" zoomScaleSheetLayoutView="70" zoomScalePageLayoutView="64" workbookViewId="0">
      <selection activeCell="D9" sqref="D9:D10"/>
    </sheetView>
  </sheetViews>
  <sheetFormatPr defaultRowHeight="15" x14ac:dyDescent="0.25"/>
  <cols>
    <col min="1" max="1" width="7.85546875" style="34" customWidth="1"/>
    <col min="2" max="2" width="20.85546875" style="34" customWidth="1"/>
    <col min="3" max="3" width="29.28515625" style="34" customWidth="1"/>
    <col min="4" max="4" width="14.85546875" style="34" customWidth="1"/>
    <col min="5" max="5" width="19.7109375" style="34" customWidth="1"/>
    <col min="6" max="6" width="26" style="34" customWidth="1"/>
    <col min="7" max="7" width="20.5703125" style="34" customWidth="1"/>
    <col min="8" max="8" width="17.42578125" style="34" customWidth="1"/>
    <col min="9" max="9" width="20" style="34" customWidth="1"/>
    <col min="10" max="10" width="52.28515625" style="34" customWidth="1"/>
    <col min="11" max="11" width="35" style="34" customWidth="1"/>
    <col min="12" max="12" width="38.7109375" style="34" customWidth="1"/>
    <col min="13" max="16384" width="9.140625" style="34"/>
  </cols>
  <sheetData>
    <row r="1" spans="1:12" ht="44.25" customHeight="1" x14ac:dyDescent="0.25">
      <c r="A1" s="276" t="s">
        <v>112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47.25" customHeight="1" x14ac:dyDescent="0.25">
      <c r="A2" s="263" t="s">
        <v>0</v>
      </c>
      <c r="B2" s="222" t="s">
        <v>1</v>
      </c>
      <c r="C2" s="222" t="s">
        <v>2</v>
      </c>
      <c r="D2" s="222"/>
      <c r="E2" s="222"/>
      <c r="F2" s="222" t="s">
        <v>3</v>
      </c>
      <c r="G2" s="222" t="s">
        <v>4</v>
      </c>
      <c r="H2" s="222"/>
      <c r="I2" s="222"/>
      <c r="J2" s="222" t="s">
        <v>5</v>
      </c>
      <c r="K2" s="222" t="s">
        <v>6</v>
      </c>
      <c r="L2" s="264" t="s">
        <v>7</v>
      </c>
    </row>
    <row r="3" spans="1:12" ht="90.75" customHeight="1" x14ac:dyDescent="0.25">
      <c r="A3" s="263"/>
      <c r="B3" s="222"/>
      <c r="C3" s="35" t="s">
        <v>8</v>
      </c>
      <c r="D3" s="35" t="s">
        <v>60</v>
      </c>
      <c r="E3" s="35" t="s">
        <v>113</v>
      </c>
      <c r="F3" s="222"/>
      <c r="G3" s="35" t="s">
        <v>61</v>
      </c>
      <c r="H3" s="35" t="s">
        <v>115</v>
      </c>
      <c r="I3" s="35" t="s">
        <v>9</v>
      </c>
      <c r="J3" s="222"/>
      <c r="K3" s="222"/>
      <c r="L3" s="264"/>
    </row>
    <row r="4" spans="1:12" ht="20.25" x14ac:dyDescent="0.25">
      <c r="A4" s="63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4">
        <v>12</v>
      </c>
    </row>
    <row r="5" spans="1:12" ht="27" customHeight="1" x14ac:dyDescent="0.25">
      <c r="A5" s="263" t="s">
        <v>10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64"/>
    </row>
    <row r="6" spans="1:12" ht="90.75" customHeight="1" x14ac:dyDescent="0.25">
      <c r="A6" s="185">
        <v>1</v>
      </c>
      <c r="B6" s="144" t="s">
        <v>96</v>
      </c>
      <c r="C6" s="145" t="s">
        <v>75</v>
      </c>
      <c r="D6" s="266">
        <v>7</v>
      </c>
      <c r="E6" s="267">
        <v>9</v>
      </c>
      <c r="F6" s="2" t="s">
        <v>11</v>
      </c>
      <c r="G6" s="58" t="s">
        <v>105</v>
      </c>
      <c r="H6" s="57" t="s">
        <v>105</v>
      </c>
      <c r="I6" s="57" t="s">
        <v>105</v>
      </c>
      <c r="J6" s="174" t="s">
        <v>132</v>
      </c>
      <c r="K6" s="143" t="s">
        <v>35</v>
      </c>
      <c r="L6" s="269" t="s">
        <v>46</v>
      </c>
    </row>
    <row r="7" spans="1:12" ht="62.25" customHeight="1" x14ac:dyDescent="0.25">
      <c r="A7" s="185"/>
      <c r="B7" s="274"/>
      <c r="C7" s="145"/>
      <c r="D7" s="266"/>
      <c r="E7" s="267"/>
      <c r="F7" s="7" t="s">
        <v>12</v>
      </c>
      <c r="G7" s="58" t="s">
        <v>105</v>
      </c>
      <c r="H7" s="57" t="s">
        <v>105</v>
      </c>
      <c r="I7" s="57" t="s">
        <v>105</v>
      </c>
      <c r="J7" s="197"/>
      <c r="K7" s="143"/>
      <c r="L7" s="269"/>
    </row>
    <row r="8" spans="1:12" ht="77.25" customHeight="1" x14ac:dyDescent="0.25">
      <c r="A8" s="185"/>
      <c r="B8" s="274"/>
      <c r="C8" s="145"/>
      <c r="D8" s="266"/>
      <c r="E8" s="267"/>
      <c r="F8" s="7" t="s">
        <v>13</v>
      </c>
      <c r="G8" s="58" t="s">
        <v>105</v>
      </c>
      <c r="H8" s="57" t="s">
        <v>105</v>
      </c>
      <c r="I8" s="57" t="s">
        <v>105</v>
      </c>
      <c r="J8" s="198"/>
      <c r="K8" s="143"/>
      <c r="L8" s="269"/>
    </row>
    <row r="9" spans="1:12" ht="63" customHeight="1" x14ac:dyDescent="0.25">
      <c r="A9" s="185"/>
      <c r="B9" s="274"/>
      <c r="C9" s="145" t="s">
        <v>19</v>
      </c>
      <c r="D9" s="146">
        <v>2.0249999999999999</v>
      </c>
      <c r="E9" s="146">
        <v>2.4750000000000001</v>
      </c>
      <c r="F9" s="7" t="s">
        <v>14</v>
      </c>
      <c r="G9" s="58" t="s">
        <v>105</v>
      </c>
      <c r="H9" s="58" t="s">
        <v>105</v>
      </c>
      <c r="I9" s="58" t="s">
        <v>105</v>
      </c>
      <c r="J9" s="174" t="s">
        <v>133</v>
      </c>
      <c r="K9" s="143"/>
      <c r="L9" s="269"/>
    </row>
    <row r="10" spans="1:12" ht="132" customHeight="1" thickBot="1" x14ac:dyDescent="0.3">
      <c r="A10" s="265"/>
      <c r="B10" s="275"/>
      <c r="C10" s="271"/>
      <c r="D10" s="272"/>
      <c r="E10" s="272"/>
      <c r="F10" s="73" t="s">
        <v>15</v>
      </c>
      <c r="G10" s="74" t="s">
        <v>105</v>
      </c>
      <c r="H10" s="74" t="s">
        <v>105</v>
      </c>
      <c r="I10" s="74" t="s">
        <v>105</v>
      </c>
      <c r="J10" s="273"/>
      <c r="K10" s="268"/>
      <c r="L10" s="270"/>
    </row>
    <row r="11" spans="1:12" ht="37.5" customHeight="1" x14ac:dyDescent="0.25"/>
  </sheetData>
  <mergeCells count="22"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7"/>
  <sheetViews>
    <sheetView showWhiteSpace="0" view="pageBreakPreview" topLeftCell="B1" zoomScale="78" zoomScaleNormal="78" zoomScaleSheetLayoutView="78" zoomScalePageLayoutView="50" workbookViewId="0">
      <selection activeCell="B1" sqref="A1:XFD1048576"/>
    </sheetView>
  </sheetViews>
  <sheetFormatPr defaultRowHeight="21" x14ac:dyDescent="0.35"/>
  <cols>
    <col min="1" max="1" width="6.140625" style="36" customWidth="1"/>
    <col min="2" max="2" width="32.85546875" style="36" customWidth="1"/>
    <col min="3" max="3" width="37.7109375" style="36" customWidth="1"/>
    <col min="4" max="4" width="17.42578125" style="36" customWidth="1"/>
    <col min="5" max="5" width="19.5703125" style="36" customWidth="1"/>
    <col min="6" max="6" width="25.5703125" style="36" customWidth="1"/>
    <col min="7" max="7" width="21.85546875" style="36" customWidth="1"/>
    <col min="8" max="8" width="18.28515625" style="36" customWidth="1"/>
    <col min="9" max="9" width="31.28515625" style="36" customWidth="1"/>
    <col min="10" max="10" width="72.85546875" style="36" customWidth="1"/>
    <col min="11" max="11" width="31.85546875" style="36" customWidth="1"/>
    <col min="12" max="12" width="33.7109375" style="36" customWidth="1"/>
    <col min="13" max="16384" width="9.140625" style="36"/>
  </cols>
  <sheetData>
    <row r="1" spans="1:12" ht="43.5" customHeight="1" x14ac:dyDescent="0.35">
      <c r="A1" s="186" t="s">
        <v>112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1.75" thickBot="1" x14ac:dyDescent="0.4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25" customHeight="1" x14ac:dyDescent="0.35">
      <c r="A3" s="282" t="s">
        <v>0</v>
      </c>
      <c r="B3" s="283" t="s">
        <v>1</v>
      </c>
      <c r="C3" s="283" t="s">
        <v>2</v>
      </c>
      <c r="D3" s="283"/>
      <c r="E3" s="283"/>
      <c r="F3" s="283" t="s">
        <v>3</v>
      </c>
      <c r="G3" s="283" t="s">
        <v>4</v>
      </c>
      <c r="H3" s="283"/>
      <c r="I3" s="283"/>
      <c r="J3" s="283" t="s">
        <v>5</v>
      </c>
      <c r="K3" s="283" t="s">
        <v>6</v>
      </c>
      <c r="L3" s="284" t="s">
        <v>7</v>
      </c>
    </row>
    <row r="4" spans="1:12" ht="83.25" customHeight="1" x14ac:dyDescent="0.35">
      <c r="A4" s="263"/>
      <c r="B4" s="222"/>
      <c r="C4" s="62" t="s">
        <v>59</v>
      </c>
      <c r="D4" s="62" t="s">
        <v>60</v>
      </c>
      <c r="E4" s="62" t="s">
        <v>113</v>
      </c>
      <c r="F4" s="222"/>
      <c r="G4" s="35" t="s">
        <v>61</v>
      </c>
      <c r="H4" s="35" t="s">
        <v>117</v>
      </c>
      <c r="I4" s="35" t="s">
        <v>9</v>
      </c>
      <c r="J4" s="222"/>
      <c r="K4" s="222"/>
      <c r="L4" s="264"/>
    </row>
    <row r="5" spans="1:12" x14ac:dyDescent="0.3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9">
        <v>12</v>
      </c>
    </row>
    <row r="6" spans="1:12" ht="46.5" customHeight="1" x14ac:dyDescent="0.35">
      <c r="A6" s="222" t="s">
        <v>26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39" customHeight="1" x14ac:dyDescent="0.35">
      <c r="A7" s="144">
        <v>1</v>
      </c>
      <c r="B7" s="144" t="s">
        <v>97</v>
      </c>
      <c r="C7" s="145" t="s">
        <v>27</v>
      </c>
      <c r="D7" s="285" t="s">
        <v>27</v>
      </c>
      <c r="E7" s="286" t="s">
        <v>32</v>
      </c>
      <c r="F7" s="2" t="s">
        <v>11</v>
      </c>
      <c r="G7" s="66">
        <v>2093.56</v>
      </c>
      <c r="H7" s="66">
        <v>2093.56</v>
      </c>
      <c r="I7" s="67">
        <f>H7/G7*100</f>
        <v>100</v>
      </c>
      <c r="J7" s="154" t="s">
        <v>128</v>
      </c>
      <c r="K7" s="143" t="s">
        <v>57</v>
      </c>
      <c r="L7" s="143" t="s">
        <v>47</v>
      </c>
    </row>
    <row r="8" spans="1:12" ht="41.25" customHeight="1" x14ac:dyDescent="0.35">
      <c r="A8" s="144"/>
      <c r="B8" s="144"/>
      <c r="C8" s="145"/>
      <c r="D8" s="285"/>
      <c r="E8" s="286"/>
      <c r="F8" s="7" t="s">
        <v>12</v>
      </c>
      <c r="G8" s="55" t="s">
        <v>105</v>
      </c>
      <c r="H8" s="55" t="s">
        <v>105</v>
      </c>
      <c r="I8" s="68" t="s">
        <v>105</v>
      </c>
      <c r="J8" s="150"/>
      <c r="K8" s="143"/>
      <c r="L8" s="143"/>
    </row>
    <row r="9" spans="1:12" ht="64.5" customHeight="1" x14ac:dyDescent="0.35">
      <c r="A9" s="144"/>
      <c r="B9" s="144"/>
      <c r="C9" s="145"/>
      <c r="D9" s="285"/>
      <c r="E9" s="286"/>
      <c r="F9" s="7" t="s">
        <v>13</v>
      </c>
      <c r="G9" s="69">
        <v>1884.2</v>
      </c>
      <c r="H9" s="69">
        <v>1884.2</v>
      </c>
      <c r="I9" s="68">
        <v>100</v>
      </c>
      <c r="J9" s="150"/>
      <c r="K9" s="143"/>
      <c r="L9" s="143"/>
    </row>
    <row r="10" spans="1:12" ht="42.75" customHeight="1" x14ac:dyDescent="0.35">
      <c r="A10" s="144"/>
      <c r="B10" s="144"/>
      <c r="C10" s="145"/>
      <c r="D10" s="285"/>
      <c r="E10" s="286"/>
      <c r="F10" s="7" t="s">
        <v>14</v>
      </c>
      <c r="G10" s="55">
        <v>209.36</v>
      </c>
      <c r="H10" s="55">
        <v>209.36</v>
      </c>
      <c r="I10" s="68">
        <v>100</v>
      </c>
      <c r="J10" s="150"/>
      <c r="K10" s="143"/>
      <c r="L10" s="143"/>
    </row>
    <row r="11" spans="1:12" ht="141.75" customHeight="1" x14ac:dyDescent="0.35">
      <c r="A11" s="144"/>
      <c r="B11" s="144"/>
      <c r="C11" s="145"/>
      <c r="D11" s="285"/>
      <c r="E11" s="286"/>
      <c r="F11" s="152" t="s">
        <v>15</v>
      </c>
      <c r="G11" s="58" t="s">
        <v>105</v>
      </c>
      <c r="H11" s="58" t="s">
        <v>105</v>
      </c>
      <c r="I11" s="143" t="s">
        <v>105</v>
      </c>
      <c r="J11" s="150"/>
      <c r="K11" s="143"/>
      <c r="L11" s="143"/>
    </row>
    <row r="12" spans="1:12" ht="133.5" hidden="1" customHeight="1" x14ac:dyDescent="0.35">
      <c r="A12" s="144"/>
      <c r="B12" s="144"/>
      <c r="C12" s="145"/>
      <c r="D12" s="285"/>
      <c r="E12" s="286"/>
      <c r="F12" s="152"/>
      <c r="G12" s="58" t="s">
        <v>25</v>
      </c>
      <c r="H12" s="58" t="s">
        <v>25</v>
      </c>
      <c r="I12" s="143"/>
      <c r="J12" s="150"/>
      <c r="K12" s="143"/>
      <c r="L12" s="143"/>
    </row>
    <row r="13" spans="1:12" ht="145.5" hidden="1" customHeight="1" x14ac:dyDescent="0.35">
      <c r="A13" s="144"/>
      <c r="B13" s="144"/>
      <c r="C13" s="145"/>
      <c r="D13" s="285"/>
      <c r="E13" s="286"/>
      <c r="F13" s="152"/>
      <c r="G13" s="58" t="s">
        <v>25</v>
      </c>
      <c r="H13" s="58" t="s">
        <v>25</v>
      </c>
      <c r="I13" s="143"/>
      <c r="J13" s="150"/>
      <c r="K13" s="143"/>
      <c r="L13" s="143"/>
    </row>
    <row r="14" spans="1:12" ht="141" hidden="1" customHeight="1" x14ac:dyDescent="0.35">
      <c r="A14" s="144"/>
      <c r="B14" s="144"/>
      <c r="C14" s="65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42.5" hidden="1" customHeight="1" x14ac:dyDescent="0.35">
      <c r="A15" s="144"/>
      <c r="B15" s="144"/>
      <c r="C15" s="65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1.5" hidden="1" customHeight="1" x14ac:dyDescent="0.35">
      <c r="A16" s="144"/>
      <c r="B16" s="144"/>
      <c r="C16" s="65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93" hidden="1" customHeight="1" x14ac:dyDescent="0.35">
      <c r="A17" s="144"/>
      <c r="B17" s="144"/>
      <c r="C17" s="65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.5" hidden="1" customHeight="1" x14ac:dyDescent="0.35">
      <c r="A18" s="144"/>
      <c r="B18" s="144"/>
      <c r="C18" s="65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8.25" customHeight="1" x14ac:dyDescent="0.35">
      <c r="A19" s="144"/>
      <c r="B19" s="144"/>
      <c r="C19" s="148" t="s">
        <v>86</v>
      </c>
      <c r="D19" s="237">
        <v>60</v>
      </c>
      <c r="E19" s="237">
        <v>86.67</v>
      </c>
      <c r="F19" s="70" t="s">
        <v>11</v>
      </c>
      <c r="G19" s="55" t="s">
        <v>105</v>
      </c>
      <c r="H19" s="55" t="s">
        <v>105</v>
      </c>
      <c r="I19" s="55" t="s">
        <v>105</v>
      </c>
      <c r="J19" s="154" t="s">
        <v>129</v>
      </c>
      <c r="K19" s="143" t="str">
        <f>[1]МСП!K21</f>
        <v>Жадан Татьяна Николаевна - директор департамента имущественных отношений Нефтеюганского района</v>
      </c>
      <c r="L19" s="143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44"/>
      <c r="B20" s="144"/>
      <c r="C20" s="148"/>
      <c r="D20" s="237"/>
      <c r="E20" s="237"/>
      <c r="F20" s="7" t="s">
        <v>12</v>
      </c>
      <c r="G20" s="55" t="s">
        <v>105</v>
      </c>
      <c r="H20" s="55" t="s">
        <v>105</v>
      </c>
      <c r="I20" s="55" t="s">
        <v>105</v>
      </c>
      <c r="J20" s="154"/>
      <c r="K20" s="143"/>
      <c r="L20" s="143"/>
    </row>
    <row r="21" spans="1:12" ht="60.75" x14ac:dyDescent="0.35">
      <c r="A21" s="144"/>
      <c r="B21" s="144"/>
      <c r="C21" s="148"/>
      <c r="D21" s="237"/>
      <c r="E21" s="237"/>
      <c r="F21" s="7" t="s">
        <v>13</v>
      </c>
      <c r="G21" s="55" t="s">
        <v>105</v>
      </c>
      <c r="H21" s="55" t="s">
        <v>105</v>
      </c>
      <c r="I21" s="55" t="s">
        <v>105</v>
      </c>
      <c r="J21" s="154"/>
      <c r="K21" s="143"/>
      <c r="L21" s="143"/>
    </row>
    <row r="22" spans="1:12" ht="52.5" customHeight="1" x14ac:dyDescent="0.35">
      <c r="A22" s="144"/>
      <c r="B22" s="144"/>
      <c r="C22" s="148"/>
      <c r="D22" s="237"/>
      <c r="E22" s="237"/>
      <c r="F22" s="7" t="s">
        <v>14</v>
      </c>
      <c r="G22" s="55" t="s">
        <v>105</v>
      </c>
      <c r="H22" s="55" t="s">
        <v>105</v>
      </c>
      <c r="I22" s="55" t="s">
        <v>105</v>
      </c>
      <c r="J22" s="154"/>
      <c r="K22" s="143"/>
      <c r="L22" s="143"/>
    </row>
    <row r="23" spans="1:12" ht="21" customHeight="1" x14ac:dyDescent="0.35">
      <c r="A23" s="144"/>
      <c r="B23" s="144"/>
      <c r="C23" s="148"/>
      <c r="D23" s="237"/>
      <c r="E23" s="237"/>
      <c r="F23" s="152" t="s">
        <v>15</v>
      </c>
      <c r="G23" s="278" t="s">
        <v>105</v>
      </c>
      <c r="H23" s="278" t="s">
        <v>105</v>
      </c>
      <c r="I23" s="278" t="s">
        <v>105</v>
      </c>
      <c r="J23" s="154"/>
      <c r="K23" s="143"/>
      <c r="L23" s="143"/>
    </row>
    <row r="24" spans="1:12" ht="21" customHeight="1" x14ac:dyDescent="0.35">
      <c r="A24" s="144"/>
      <c r="B24" s="144"/>
      <c r="C24" s="148"/>
      <c r="D24" s="237"/>
      <c r="E24" s="237"/>
      <c r="F24" s="152"/>
      <c r="G24" s="279"/>
      <c r="H24" s="279"/>
      <c r="I24" s="279"/>
      <c r="J24" s="154"/>
      <c r="K24" s="143"/>
      <c r="L24" s="143"/>
    </row>
    <row r="25" spans="1:12" ht="118.5" customHeight="1" x14ac:dyDescent="0.35">
      <c r="A25" s="144"/>
      <c r="B25" s="144"/>
      <c r="C25" s="148"/>
      <c r="D25" s="237"/>
      <c r="E25" s="237"/>
      <c r="F25" s="152"/>
      <c r="G25" s="280"/>
      <c r="H25" s="280"/>
      <c r="I25" s="280"/>
      <c r="J25" s="154"/>
      <c r="K25" s="143"/>
      <c r="L25" s="143"/>
    </row>
    <row r="26" spans="1:12" ht="21" customHeight="1" x14ac:dyDescent="0.35">
      <c r="A26" s="144"/>
      <c r="B26" s="144"/>
      <c r="C26" s="145" t="s">
        <v>87</v>
      </c>
      <c r="D26" s="237">
        <v>10</v>
      </c>
      <c r="E26" s="237">
        <v>64.94</v>
      </c>
      <c r="F26" s="70" t="s">
        <v>11</v>
      </c>
      <c r="G26" s="55" t="s">
        <v>105</v>
      </c>
      <c r="H26" s="55" t="s">
        <v>105</v>
      </c>
      <c r="I26" s="55" t="s">
        <v>105</v>
      </c>
      <c r="J26" s="154" t="s">
        <v>130</v>
      </c>
      <c r="K26" s="143" t="str">
        <f>[1]МСП!K21</f>
        <v>Жадан Татьяна Николаевна - директор департамента имущественных отношений Нефтеюганского района</v>
      </c>
      <c r="L26" s="143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44"/>
      <c r="B27" s="144"/>
      <c r="C27" s="145"/>
      <c r="D27" s="237"/>
      <c r="E27" s="237"/>
      <c r="F27" s="7" t="s">
        <v>12</v>
      </c>
      <c r="G27" s="55" t="s">
        <v>105</v>
      </c>
      <c r="H27" s="55" t="s">
        <v>105</v>
      </c>
      <c r="I27" s="55" t="s">
        <v>105</v>
      </c>
      <c r="J27" s="154"/>
      <c r="K27" s="143"/>
      <c r="L27" s="143"/>
    </row>
    <row r="28" spans="1:12" ht="60.75" x14ac:dyDescent="0.35">
      <c r="A28" s="144"/>
      <c r="B28" s="144"/>
      <c r="C28" s="145"/>
      <c r="D28" s="237"/>
      <c r="E28" s="237"/>
      <c r="F28" s="7" t="s">
        <v>13</v>
      </c>
      <c r="G28" s="55" t="s">
        <v>105</v>
      </c>
      <c r="H28" s="55" t="s">
        <v>105</v>
      </c>
      <c r="I28" s="55" t="s">
        <v>105</v>
      </c>
      <c r="J28" s="154"/>
      <c r="K28" s="143"/>
      <c r="L28" s="143"/>
    </row>
    <row r="29" spans="1:12" x14ac:dyDescent="0.35">
      <c r="A29" s="144"/>
      <c r="B29" s="144"/>
      <c r="C29" s="145"/>
      <c r="D29" s="237"/>
      <c r="E29" s="237"/>
      <c r="F29" s="7" t="s">
        <v>14</v>
      </c>
      <c r="G29" s="55" t="s">
        <v>105</v>
      </c>
      <c r="H29" s="55" t="s">
        <v>105</v>
      </c>
      <c r="I29" s="55" t="s">
        <v>105</v>
      </c>
      <c r="J29" s="154"/>
      <c r="K29" s="143"/>
      <c r="L29" s="143"/>
    </row>
    <row r="30" spans="1:12" x14ac:dyDescent="0.35">
      <c r="A30" s="144"/>
      <c r="B30" s="144"/>
      <c r="C30" s="145"/>
      <c r="D30" s="237"/>
      <c r="E30" s="237"/>
      <c r="F30" s="7" t="s">
        <v>15</v>
      </c>
      <c r="G30" s="55" t="s">
        <v>105</v>
      </c>
      <c r="H30" s="55" t="s">
        <v>105</v>
      </c>
      <c r="I30" s="55" t="s">
        <v>105</v>
      </c>
      <c r="J30" s="154"/>
      <c r="K30" s="143"/>
      <c r="L30" s="143"/>
    </row>
    <row r="31" spans="1:12" ht="21" customHeight="1" x14ac:dyDescent="0.35">
      <c r="A31" s="202">
        <v>2</v>
      </c>
      <c r="B31" s="202" t="s">
        <v>98</v>
      </c>
      <c r="C31" s="214" t="s">
        <v>27</v>
      </c>
      <c r="D31" s="278" t="s">
        <v>27</v>
      </c>
      <c r="E31" s="278" t="s">
        <v>32</v>
      </c>
      <c r="F31" s="70" t="s">
        <v>11</v>
      </c>
      <c r="G31" s="71">
        <f>G33+G34</f>
        <v>239.22000000000003</v>
      </c>
      <c r="H31" s="71">
        <f>H33+H34</f>
        <v>239.22000000000003</v>
      </c>
      <c r="I31" s="67">
        <f>H31/G31*100</f>
        <v>100</v>
      </c>
      <c r="J31" s="174" t="s">
        <v>127</v>
      </c>
      <c r="K31" s="143" t="s">
        <v>58</v>
      </c>
      <c r="L31" s="143" t="s">
        <v>48</v>
      </c>
    </row>
    <row r="32" spans="1:12" ht="40.5" x14ac:dyDescent="0.35">
      <c r="A32" s="203"/>
      <c r="B32" s="203"/>
      <c r="C32" s="215"/>
      <c r="D32" s="279"/>
      <c r="E32" s="279"/>
      <c r="F32" s="7" t="s">
        <v>12</v>
      </c>
      <c r="G32" s="55" t="s">
        <v>105</v>
      </c>
      <c r="H32" s="41" t="s">
        <v>105</v>
      </c>
      <c r="I32" s="41" t="s">
        <v>105</v>
      </c>
      <c r="J32" s="197"/>
      <c r="K32" s="143"/>
      <c r="L32" s="143"/>
    </row>
    <row r="33" spans="1:12" ht="60.75" x14ac:dyDescent="0.35">
      <c r="A33" s="203"/>
      <c r="B33" s="203"/>
      <c r="C33" s="215"/>
      <c r="D33" s="279"/>
      <c r="E33" s="279"/>
      <c r="F33" s="7" t="s">
        <v>13</v>
      </c>
      <c r="G33" s="68">
        <v>215.3</v>
      </c>
      <c r="H33" s="68">
        <v>215.3</v>
      </c>
      <c r="I33" s="68">
        <f>H33/G33*100</f>
        <v>100</v>
      </c>
      <c r="J33" s="197"/>
      <c r="K33" s="143"/>
      <c r="L33" s="143"/>
    </row>
    <row r="34" spans="1:12" ht="35.25" customHeight="1" x14ac:dyDescent="0.35">
      <c r="A34" s="203"/>
      <c r="B34" s="203"/>
      <c r="C34" s="215"/>
      <c r="D34" s="279"/>
      <c r="E34" s="279"/>
      <c r="F34" s="7" t="s">
        <v>14</v>
      </c>
      <c r="G34" s="55">
        <v>23.92</v>
      </c>
      <c r="H34" s="55">
        <v>23.92</v>
      </c>
      <c r="I34" s="68">
        <f>H34/G34*100</f>
        <v>100</v>
      </c>
      <c r="J34" s="197"/>
      <c r="K34" s="143"/>
      <c r="L34" s="143"/>
    </row>
    <row r="35" spans="1:12" ht="51.75" customHeight="1" x14ac:dyDescent="0.35">
      <c r="A35" s="218"/>
      <c r="B35" s="218"/>
      <c r="C35" s="262"/>
      <c r="D35" s="280"/>
      <c r="E35" s="280"/>
      <c r="F35" s="3" t="s">
        <v>15</v>
      </c>
      <c r="G35" s="55" t="s">
        <v>105</v>
      </c>
      <c r="H35" s="16" t="s">
        <v>105</v>
      </c>
      <c r="I35" s="41" t="s">
        <v>105</v>
      </c>
      <c r="J35" s="198"/>
      <c r="K35" s="143"/>
      <c r="L35" s="143"/>
    </row>
    <row r="36" spans="1:12" ht="273.75" customHeight="1" x14ac:dyDescent="0.35">
      <c r="A36" s="42"/>
      <c r="B36" s="42"/>
      <c r="C36" s="43"/>
      <c r="D36" s="43"/>
      <c r="E36" s="44"/>
      <c r="F36" s="3"/>
      <c r="G36" s="43"/>
      <c r="H36" s="43"/>
      <c r="I36" s="45"/>
      <c r="J36" s="72" t="s">
        <v>131</v>
      </c>
      <c r="K36" s="45"/>
      <c r="L36" s="45"/>
    </row>
    <row r="37" spans="1:12" x14ac:dyDescent="0.35">
      <c r="G37" s="56"/>
    </row>
  </sheetData>
  <mergeCells count="44">
    <mergeCell ref="J31:J35"/>
    <mergeCell ref="K31:K35"/>
    <mergeCell ref="L31:L35"/>
    <mergeCell ref="E31:E35"/>
    <mergeCell ref="D31:D35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L19:L25"/>
    <mergeCell ref="I23:I25"/>
    <mergeCell ref="K7:K13"/>
    <mergeCell ref="I11:I13"/>
    <mergeCell ref="J7:J13"/>
    <mergeCell ref="J19:J25"/>
    <mergeCell ref="K19:K2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5"/>
  <sheetViews>
    <sheetView showGridLines="0" view="pageBreakPreview" zoomScale="71" zoomScaleNormal="71" zoomScaleSheetLayoutView="71" zoomScalePageLayoutView="60" workbookViewId="0">
      <selection activeCell="H15" sqref="H15"/>
    </sheetView>
  </sheetViews>
  <sheetFormatPr defaultRowHeight="15" x14ac:dyDescent="0.25"/>
  <cols>
    <col min="1" max="1" width="6.28515625" style="34" customWidth="1"/>
    <col min="2" max="2" width="23.5703125" style="34" customWidth="1"/>
    <col min="3" max="3" width="25.5703125" style="34" customWidth="1"/>
    <col min="4" max="4" width="17.7109375" style="34" customWidth="1"/>
    <col min="5" max="5" width="20.42578125" style="34" customWidth="1"/>
    <col min="6" max="6" width="21" style="34" customWidth="1"/>
    <col min="7" max="7" width="18.42578125" style="34" customWidth="1"/>
    <col min="8" max="8" width="25.5703125" style="34" customWidth="1"/>
    <col min="9" max="9" width="20.140625" style="34" customWidth="1"/>
    <col min="10" max="10" width="53" style="34" customWidth="1"/>
    <col min="11" max="11" width="30.5703125" style="34" customWidth="1"/>
    <col min="12" max="12" width="33.7109375" style="34" customWidth="1"/>
    <col min="13" max="16384" width="9.140625" style="34"/>
  </cols>
  <sheetData>
    <row r="1" spans="1:12" ht="41.25" customHeight="1" x14ac:dyDescent="0.25">
      <c r="A1" s="282" t="s">
        <v>112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ht="34.5" customHeight="1" x14ac:dyDescent="0.25">
      <c r="A2" s="263" t="s">
        <v>0</v>
      </c>
      <c r="B2" s="222" t="s">
        <v>1</v>
      </c>
      <c r="C2" s="222" t="s">
        <v>2</v>
      </c>
      <c r="D2" s="222"/>
      <c r="E2" s="222"/>
      <c r="F2" s="222" t="s">
        <v>3</v>
      </c>
      <c r="G2" s="222" t="s">
        <v>4</v>
      </c>
      <c r="H2" s="222"/>
      <c r="I2" s="222"/>
      <c r="J2" s="222" t="s">
        <v>5</v>
      </c>
      <c r="K2" s="222" t="s">
        <v>6</v>
      </c>
      <c r="L2" s="264" t="s">
        <v>7</v>
      </c>
    </row>
    <row r="3" spans="1:12" ht="60.75" x14ac:dyDescent="0.25">
      <c r="A3" s="263"/>
      <c r="B3" s="222"/>
      <c r="C3" s="62" t="s">
        <v>8</v>
      </c>
      <c r="D3" s="62" t="s">
        <v>60</v>
      </c>
      <c r="E3" s="62" t="s">
        <v>113</v>
      </c>
      <c r="F3" s="222"/>
      <c r="G3" s="35" t="s">
        <v>61</v>
      </c>
      <c r="H3" s="35" t="s">
        <v>114</v>
      </c>
      <c r="I3" s="35" t="s">
        <v>9</v>
      </c>
      <c r="J3" s="222"/>
      <c r="K3" s="222"/>
      <c r="L3" s="264"/>
    </row>
    <row r="4" spans="1:12" ht="20.25" x14ac:dyDescent="0.25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8">
        <v>12</v>
      </c>
    </row>
    <row r="5" spans="1:12" ht="20.25" x14ac:dyDescent="0.25">
      <c r="A5" s="263" t="s">
        <v>31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64"/>
    </row>
    <row r="6" spans="1:12" ht="28.5" customHeight="1" x14ac:dyDescent="0.25">
      <c r="A6" s="185">
        <v>1</v>
      </c>
      <c r="B6" s="144" t="s">
        <v>99</v>
      </c>
      <c r="C6" s="285" t="s">
        <v>56</v>
      </c>
      <c r="D6" s="289" t="s">
        <v>62</v>
      </c>
      <c r="E6" s="289" t="s">
        <v>62</v>
      </c>
      <c r="F6" s="49" t="s">
        <v>11</v>
      </c>
      <c r="G6" s="55" t="s">
        <v>105</v>
      </c>
      <c r="H6" s="55" t="s">
        <v>105</v>
      </c>
      <c r="I6" s="55" t="s">
        <v>105</v>
      </c>
      <c r="J6" s="177" t="s">
        <v>103</v>
      </c>
      <c r="K6" s="143" t="s">
        <v>33</v>
      </c>
      <c r="L6" s="169" t="s">
        <v>79</v>
      </c>
    </row>
    <row r="7" spans="1:12" ht="52.5" customHeight="1" x14ac:dyDescent="0.25">
      <c r="A7" s="185"/>
      <c r="B7" s="144"/>
      <c r="C7" s="285"/>
      <c r="D7" s="289"/>
      <c r="E7" s="289"/>
      <c r="F7" s="7" t="s">
        <v>12</v>
      </c>
      <c r="G7" s="55" t="s">
        <v>105</v>
      </c>
      <c r="H7" s="55" t="s">
        <v>105</v>
      </c>
      <c r="I7" s="55" t="s">
        <v>105</v>
      </c>
      <c r="J7" s="183"/>
      <c r="K7" s="143"/>
      <c r="L7" s="169"/>
    </row>
    <row r="8" spans="1:12" ht="74.25" customHeight="1" x14ac:dyDescent="0.25">
      <c r="A8" s="185"/>
      <c r="B8" s="144"/>
      <c r="C8" s="285"/>
      <c r="D8" s="289"/>
      <c r="E8" s="289"/>
      <c r="F8" s="7" t="s">
        <v>13</v>
      </c>
      <c r="G8" s="55" t="s">
        <v>105</v>
      </c>
      <c r="H8" s="55" t="s">
        <v>105</v>
      </c>
      <c r="I8" s="55" t="s">
        <v>105</v>
      </c>
      <c r="J8" s="183"/>
      <c r="K8" s="143"/>
      <c r="L8" s="169"/>
    </row>
    <row r="9" spans="1:12" ht="48.75" customHeight="1" x14ac:dyDescent="0.25">
      <c r="A9" s="185"/>
      <c r="B9" s="144"/>
      <c r="C9" s="285"/>
      <c r="D9" s="289"/>
      <c r="E9" s="289"/>
      <c r="F9" s="7" t="s">
        <v>14</v>
      </c>
      <c r="G9" s="55" t="s">
        <v>105</v>
      </c>
      <c r="H9" s="55" t="s">
        <v>105</v>
      </c>
      <c r="I9" s="55" t="s">
        <v>105</v>
      </c>
      <c r="J9" s="183"/>
      <c r="K9" s="143"/>
      <c r="L9" s="169"/>
    </row>
    <row r="10" spans="1:12" ht="123.75" customHeight="1" x14ac:dyDescent="0.25">
      <c r="A10" s="185"/>
      <c r="B10" s="144"/>
      <c r="C10" s="285"/>
      <c r="D10" s="289"/>
      <c r="E10" s="289"/>
      <c r="F10" s="7" t="s">
        <v>15</v>
      </c>
      <c r="G10" s="59" t="s">
        <v>105</v>
      </c>
      <c r="H10" s="59" t="s">
        <v>105</v>
      </c>
      <c r="I10" s="59" t="s">
        <v>105</v>
      </c>
      <c r="J10" s="184"/>
      <c r="K10" s="143"/>
      <c r="L10" s="169"/>
    </row>
    <row r="11" spans="1:12" ht="27.75" customHeight="1" x14ac:dyDescent="0.25">
      <c r="A11" s="185">
        <v>2</v>
      </c>
      <c r="B11" s="144" t="s">
        <v>100</v>
      </c>
      <c r="C11" s="285" t="s">
        <v>50</v>
      </c>
      <c r="D11" s="266">
        <v>2</v>
      </c>
      <c r="E11" s="266">
        <v>2</v>
      </c>
      <c r="F11" s="2" t="s">
        <v>11</v>
      </c>
      <c r="G11" s="50">
        <v>5968.84</v>
      </c>
      <c r="H11" s="50">
        <v>5968.84</v>
      </c>
      <c r="I11" s="51">
        <v>100</v>
      </c>
      <c r="J11" s="237" t="s">
        <v>110</v>
      </c>
      <c r="K11" s="143" t="s">
        <v>33</v>
      </c>
      <c r="L11" s="169" t="s">
        <v>79</v>
      </c>
    </row>
    <row r="12" spans="1:12" ht="46.5" customHeight="1" x14ac:dyDescent="0.25">
      <c r="A12" s="185"/>
      <c r="B12" s="144"/>
      <c r="C12" s="285"/>
      <c r="D12" s="266"/>
      <c r="E12" s="266"/>
      <c r="F12" s="7" t="s">
        <v>12</v>
      </c>
      <c r="G12" s="52">
        <v>2211.5</v>
      </c>
      <c r="H12" s="52">
        <v>2211.5</v>
      </c>
      <c r="I12" s="51">
        <v>100</v>
      </c>
      <c r="J12" s="237"/>
      <c r="K12" s="143"/>
      <c r="L12" s="169"/>
    </row>
    <row r="13" spans="1:12" ht="63" customHeight="1" x14ac:dyDescent="0.25">
      <c r="A13" s="185"/>
      <c r="B13" s="144"/>
      <c r="C13" s="285"/>
      <c r="D13" s="266"/>
      <c r="E13" s="266"/>
      <c r="F13" s="7" t="s">
        <v>13</v>
      </c>
      <c r="G13" s="52">
        <v>3458.9</v>
      </c>
      <c r="H13" s="52">
        <v>3458.9</v>
      </c>
      <c r="I13" s="51">
        <v>100</v>
      </c>
      <c r="J13" s="237"/>
      <c r="K13" s="143"/>
      <c r="L13" s="169"/>
    </row>
    <row r="14" spans="1:12" ht="49.5" customHeight="1" x14ac:dyDescent="0.25">
      <c r="A14" s="185"/>
      <c r="B14" s="144"/>
      <c r="C14" s="285"/>
      <c r="D14" s="266"/>
      <c r="E14" s="266"/>
      <c r="F14" s="7" t="s">
        <v>14</v>
      </c>
      <c r="G14" s="53">
        <v>298.44</v>
      </c>
      <c r="H14" s="53">
        <v>298.44</v>
      </c>
      <c r="I14" s="51">
        <v>100</v>
      </c>
      <c r="J14" s="237"/>
      <c r="K14" s="143"/>
      <c r="L14" s="169"/>
    </row>
    <row r="15" spans="1:12" ht="133.5" customHeight="1" x14ac:dyDescent="0.25">
      <c r="A15" s="185"/>
      <c r="B15" s="144"/>
      <c r="C15" s="285"/>
      <c r="D15" s="266"/>
      <c r="E15" s="266"/>
      <c r="F15" s="7" t="s">
        <v>15</v>
      </c>
      <c r="G15" s="54" t="s">
        <v>105</v>
      </c>
      <c r="H15" s="54" t="s">
        <v>105</v>
      </c>
      <c r="I15" s="54" t="s">
        <v>105</v>
      </c>
      <c r="J15" s="237"/>
      <c r="K15" s="143"/>
      <c r="L15" s="169"/>
    </row>
  </sheetData>
  <mergeCells count="26"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  <mergeCell ref="E11:E15"/>
    <mergeCell ref="L11:L15"/>
    <mergeCell ref="A1:L1"/>
    <mergeCell ref="A2:A3"/>
    <mergeCell ref="B2:B3"/>
    <mergeCell ref="C2:E2"/>
    <mergeCell ref="G2:I2"/>
    <mergeCell ref="K2:K3"/>
    <mergeCell ref="L2:L3"/>
    <mergeCell ref="F2:F3"/>
    <mergeCell ref="A11:A15"/>
    <mergeCell ref="B11:B15"/>
    <mergeCell ref="J2:J3"/>
    <mergeCell ref="A5:L5"/>
    <mergeCell ref="A6:A10"/>
    <mergeCell ref="D11:D15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2023-11-09T07:12:10Z</dcterms:modified>
</cp:coreProperties>
</file>